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N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王玉斌</t>
        </r>
      </text>
    </comment>
  </commentList>
</comments>
</file>

<file path=xl/sharedStrings.xml><?xml version="1.0" encoding="utf-8"?>
<sst xmlns="http://schemas.openxmlformats.org/spreadsheetml/2006/main" count="150" uniqueCount="139">
  <si>
    <t>伊通县2020年秸秆变肉工程项目普查表</t>
  </si>
  <si>
    <t>编号</t>
  </si>
  <si>
    <t>具体建设地点
（县乡村）</t>
  </si>
  <si>
    <t>建设单位</t>
  </si>
  <si>
    <t>机具种类</t>
  </si>
  <si>
    <t>贮窖容积
补助资金/元</t>
  </si>
  <si>
    <t>揉丝黄贮吨数
补助资金/元</t>
  </si>
  <si>
    <t>发酵黄贮吨数
补助资金/元</t>
  </si>
  <si>
    <t>机械补贴台套
补助资金/元</t>
  </si>
  <si>
    <t>合计补助资金</t>
  </si>
  <si>
    <t>法定
负责人</t>
  </si>
  <si>
    <t>联系电话</t>
  </si>
  <si>
    <t>备注</t>
  </si>
  <si>
    <t>黄岭子镇杨家村</t>
  </si>
  <si>
    <t>伊通县守君秸秆处理有限公司</t>
  </si>
  <si>
    <t>张艳春</t>
  </si>
  <si>
    <t>大孤山镇杨树村</t>
  </si>
  <si>
    <t>大孤山镇杨树村八组</t>
  </si>
  <si>
    <t>王  禹</t>
  </si>
  <si>
    <t>二道镇黑顶子村</t>
  </si>
  <si>
    <t>大明畜牧养殖场</t>
  </si>
  <si>
    <t>杨艳杰</t>
  </si>
  <si>
    <t>二道镇石门村</t>
  </si>
  <si>
    <t>宏利种鹿场</t>
  </si>
  <si>
    <t>张学文</t>
  </si>
  <si>
    <t>河源镇板石村</t>
  </si>
  <si>
    <t>伊通满族自治县骏丰种植农民专业合作社</t>
  </si>
  <si>
    <t>马  元</t>
  </si>
  <si>
    <t>景台镇范家村</t>
  </si>
  <si>
    <t>景台镇科学养殖场</t>
  </si>
  <si>
    <t>单科学</t>
  </si>
  <si>
    <t>景台镇立新村</t>
  </si>
  <si>
    <t>景台镇立新村3组</t>
  </si>
  <si>
    <t>高永祥</t>
  </si>
  <si>
    <t>靠山镇护山村</t>
  </si>
  <si>
    <t>靠山镇护山村2组</t>
  </si>
  <si>
    <t>秸秆饲料打捆机</t>
  </si>
  <si>
    <t>周国臣</t>
  </si>
  <si>
    <t>靠山镇下沟村</t>
  </si>
  <si>
    <t>威晟农业机械生产服务合作社</t>
  </si>
  <si>
    <t>张雨漫</t>
  </si>
  <si>
    <t>靠山镇靠山村</t>
  </si>
  <si>
    <t>群犇种植养殖专业合作社</t>
  </si>
  <si>
    <t>王  龙</t>
  </si>
  <si>
    <t>靠山镇周户村</t>
  </si>
  <si>
    <t>靠山镇周户村雪龙农业专业合作社</t>
  </si>
  <si>
    <t>打捆机</t>
  </si>
  <si>
    <t>东玉龙</t>
  </si>
  <si>
    <t>靠山镇下沟村宏淼家庭农场</t>
  </si>
  <si>
    <t>胡 博</t>
  </si>
  <si>
    <t>马安镇富强村</t>
  </si>
  <si>
    <t>众禾玉米秸秆收储专业合作社</t>
  </si>
  <si>
    <t>秸秆青贮收获机</t>
  </si>
  <si>
    <t>李  强（虚方）</t>
  </si>
  <si>
    <t>马安镇新风村</t>
  </si>
  <si>
    <t>马安镇孔德强</t>
  </si>
  <si>
    <t>孔德强</t>
  </si>
  <si>
    <t>马安镇东风村</t>
  </si>
  <si>
    <t>马安镇繁盛牧业小区</t>
  </si>
  <si>
    <t>毕晓宇（虚方）</t>
  </si>
  <si>
    <t>旭旺生态养殖小区</t>
  </si>
  <si>
    <t>王玉斌</t>
  </si>
  <si>
    <t>莫里乡刘家村</t>
  </si>
  <si>
    <t>莫里乡刘家村四组</t>
  </si>
  <si>
    <t>陈  甫</t>
  </si>
  <si>
    <t>莫里乡莫里村</t>
  </si>
  <si>
    <t>秸秆捡拾打捆机</t>
  </si>
  <si>
    <t>薛  刚</t>
  </si>
  <si>
    <t>宏盛畜禽养殖场</t>
  </si>
  <si>
    <t>杜春宇</t>
  </si>
  <si>
    <t>三道乡太安村</t>
  </si>
  <si>
    <t>三道乡太安村三组</t>
  </si>
  <si>
    <t>冀  赫</t>
  </si>
  <si>
    <t>西苇镇红光村</t>
  </si>
  <si>
    <t>西苇镇德泽牧业小区</t>
  </si>
  <si>
    <t>姜洪波</t>
  </si>
  <si>
    <t>长60，宽16，高4.5</t>
  </si>
  <si>
    <t>.</t>
  </si>
  <si>
    <t>小孤山镇街东村</t>
  </si>
  <si>
    <t>小孤山镇金冉养殖场</t>
  </si>
  <si>
    <t>贾明俊</t>
  </si>
  <si>
    <t>新兴乡朝阳村</t>
  </si>
  <si>
    <t>吉林孙氏鹿业有限公司</t>
  </si>
  <si>
    <t>孙非凡</t>
  </si>
  <si>
    <t>新兴乡巩固村</t>
  </si>
  <si>
    <t>新兴乡巩固村七组</t>
  </si>
  <si>
    <t>刘金辉</t>
  </si>
  <si>
    <t>伊丹镇伊丹村</t>
  </si>
  <si>
    <t>伊丹镇金良鹿场</t>
  </si>
  <si>
    <t>冯金良</t>
  </si>
  <si>
    <t>伊丹镇毯子村</t>
  </si>
  <si>
    <t>伊丹镇竑瀚梅花鹿基地</t>
  </si>
  <si>
    <t>徐  彬</t>
  </si>
  <si>
    <t>伊丹镇西岭村</t>
  </si>
  <si>
    <t>伊通满族自治县盛禾农业专业合作社</t>
  </si>
  <si>
    <t>秸秆饲料捡拾打捆机</t>
  </si>
  <si>
    <t>苏春华</t>
  </si>
  <si>
    <t>伊通镇东尖村</t>
  </si>
  <si>
    <t>吉林省艺园苗木绿化工程有限公司</t>
  </si>
  <si>
    <t>刘  春</t>
  </si>
  <si>
    <t>长50，宽10，高5</t>
  </si>
  <si>
    <t>伊通镇前范村</t>
  </si>
  <si>
    <t>吉林省圣泰鹿业有限公司</t>
  </si>
  <si>
    <t>范洪艳</t>
  </si>
  <si>
    <t>伊通镇正阳路</t>
  </si>
  <si>
    <t>伊通满族自治县红日种植专业合作社</t>
  </si>
  <si>
    <t>王胜权</t>
  </si>
  <si>
    <t>伊通满族自治县福庆街利民村</t>
  </si>
  <si>
    <t>福庆街利民村一组</t>
  </si>
  <si>
    <t>捡拾饲料打捆机</t>
  </si>
  <si>
    <t>宋克飞</t>
  </si>
  <si>
    <t>营城子镇杂木村</t>
  </si>
  <si>
    <t>伊通县金鸣秸秆加工农民专业合作社</t>
  </si>
  <si>
    <t>刘金鸣</t>
  </si>
  <si>
    <t>伊通满族自治县大孤山镇</t>
  </si>
  <si>
    <t>吉林金秋农牧有限公司</t>
  </si>
  <si>
    <t>原料清理与初清粉碎工段、配料工段、制粒工段、包装工段、辅助工段</t>
  </si>
  <si>
    <t>李伟东</t>
  </si>
  <si>
    <t>小孤山镇山河村</t>
  </si>
  <si>
    <t>海龙家庭养殖农场</t>
  </si>
  <si>
    <t>何大伟</t>
  </si>
  <si>
    <t>靠山镇太平村</t>
  </si>
  <si>
    <t>福君农业种植家庭农场</t>
  </si>
  <si>
    <t>王福君</t>
  </si>
  <si>
    <t>营城子镇</t>
  </si>
  <si>
    <t>满乡饲料有限公司</t>
  </si>
  <si>
    <t>刘国峰</t>
  </si>
  <si>
    <t>河源镇大酱村</t>
  </si>
  <si>
    <t>伊通满族自治县金鑫牧业发展有限公司</t>
  </si>
  <si>
    <t>张金玉</t>
  </si>
  <si>
    <t>长25，宽23，高3.4</t>
  </si>
  <si>
    <t>家兴养殖场</t>
  </si>
  <si>
    <t>聂红君</t>
  </si>
  <si>
    <t>营城子镇横河村</t>
  </si>
  <si>
    <t>宏辉养殖场</t>
  </si>
  <si>
    <t>魏东辉</t>
  </si>
  <si>
    <t>宏辉鹿场</t>
  </si>
  <si>
    <t>聂红文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</si>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</sst>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tabSelected="1" topLeftCell="F1" workbookViewId="0">
      <selection activeCell="V6" sqref="V6"/>
    </sheetView>
  </sheetViews>
  <sheetFormatPr defaultColWidth="9" defaultRowHeight="35.75" customHeight="1"/>
  <cols>
    <col min="1" max="3" width="19.5833333333333" style="1" customWidth="1"/>
    <col min="4" max="4" width="15.2666666666667" style="1" customWidth="1"/>
    <col min="5" max="5" width="10.6916666666667" style="1" customWidth="1"/>
    <col min="6" max="6" width="14.4333333333333" style="1" customWidth="1"/>
    <col min="7" max="7" width="13.5916666666667" style="1" customWidth="1"/>
    <col min="8" max="8" width="20.15" style="3" customWidth="1"/>
    <col min="9" max="9" width="13.6083333333333" style="1" customWidth="1"/>
    <col min="10" max="10" width="11.525" style="1" customWidth="1"/>
    <col min="11" max="11" width="11.25" style="1" customWidth="1"/>
    <col min="12" max="12" width="12.6333333333333" style="1" customWidth="1"/>
    <col min="13" max="13" width="15.8333333333333" style="1" customWidth="1"/>
    <col min="14" max="14" width="14.8583333333333" style="1" customWidth="1"/>
    <col min="15" max="15" width="13.3333333333333" style="1" customWidth="1"/>
    <col min="16" max="16" width="19.5833333333333" style="4" hidden="1" customWidth="1"/>
    <col min="17" max="19" width="19.5833333333333" style="1" hidden="1" customWidth="1"/>
    <col min="20" max="256" width="19.5833333333333" style="1" customWidth="1"/>
    <col min="257" max="16384" width="9" style="1"/>
  </cols>
  <sheetData>
    <row r="1" s="1" customFormat="1" customHeight="1" spans="1:16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4"/>
    </row>
    <row r="2" s="1" customFormat="1" customHeight="1" spans="1:1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/>
      <c r="G2" s="8" t="s">
        <v>6</v>
      </c>
      <c r="H2" s="9"/>
      <c r="I2" s="8" t="s">
        <v>7</v>
      </c>
      <c r="J2" s="8"/>
      <c r="K2" s="8" t="s">
        <v>8</v>
      </c>
      <c r="L2" s="8"/>
      <c r="M2" s="8" t="s">
        <v>9</v>
      </c>
      <c r="N2" s="8" t="s">
        <v>10</v>
      </c>
      <c r="O2" s="8" t="s">
        <v>11</v>
      </c>
      <c r="P2" s="8" t="s">
        <v>12</v>
      </c>
    </row>
    <row r="3" s="1" customFormat="1" customHeight="1" spans="1:16">
      <c r="A3" s="7">
        <v>1</v>
      </c>
      <c r="B3" s="7" t="s">
        <v>13</v>
      </c>
      <c r="C3" s="7" t="s">
        <v>14</v>
      </c>
      <c r="D3" s="8"/>
      <c r="E3" s="8">
        <v>0</v>
      </c>
      <c r="F3" s="8">
        <v>0</v>
      </c>
      <c r="G3" s="8">
        <v>1120</v>
      </c>
      <c r="H3" s="10">
        <f t="shared" ref="H3:H7" si="0">G3*54.374</f>
        <v>60898.88</v>
      </c>
      <c r="I3" s="8">
        <v>0</v>
      </c>
      <c r="J3" s="8">
        <v>0</v>
      </c>
      <c r="K3" s="8">
        <v>0</v>
      </c>
      <c r="L3" s="8">
        <v>0</v>
      </c>
      <c r="M3" s="10">
        <f t="shared" ref="M3:M42" si="1">F3+H3+J3+L3</f>
        <v>60898.88</v>
      </c>
      <c r="N3" s="8" t="s">
        <v>15</v>
      </c>
      <c r="O3" s="8">
        <v>15044430707</v>
      </c>
      <c r="P3" s="8"/>
    </row>
    <row r="4" s="1" customFormat="1" customHeight="1" spans="1:16">
      <c r="A4" s="11">
        <v>2</v>
      </c>
      <c r="B4" s="11" t="s">
        <v>16</v>
      </c>
      <c r="C4" s="11" t="s">
        <v>17</v>
      </c>
      <c r="D4" s="8"/>
      <c r="E4" s="8">
        <v>0</v>
      </c>
      <c r="F4" s="8">
        <v>0</v>
      </c>
      <c r="G4" s="8">
        <v>206</v>
      </c>
      <c r="H4" s="10">
        <v>11202</v>
      </c>
      <c r="I4" s="8">
        <v>0</v>
      </c>
      <c r="J4" s="8">
        <v>0</v>
      </c>
      <c r="K4" s="8">
        <v>0</v>
      </c>
      <c r="L4" s="8">
        <v>0</v>
      </c>
      <c r="M4" s="10">
        <f t="shared" si="1"/>
        <v>11202</v>
      </c>
      <c r="N4" s="8" t="s">
        <v>18</v>
      </c>
      <c r="O4" s="8">
        <v>13894499598</v>
      </c>
      <c r="P4" s="8"/>
    </row>
    <row r="5" s="1" customFormat="1" customHeight="1" spans="1:16">
      <c r="A5" s="11">
        <v>3</v>
      </c>
      <c r="B5" s="11" t="s">
        <v>19</v>
      </c>
      <c r="C5" s="11" t="s">
        <v>20</v>
      </c>
      <c r="D5" s="8"/>
      <c r="E5" s="8">
        <v>0</v>
      </c>
      <c r="F5" s="8">
        <v>0</v>
      </c>
      <c r="G5" s="8">
        <v>313</v>
      </c>
      <c r="H5" s="10">
        <f t="shared" si="0"/>
        <v>17019.062</v>
      </c>
      <c r="I5" s="8">
        <v>0</v>
      </c>
      <c r="J5" s="8">
        <v>0</v>
      </c>
      <c r="K5" s="8">
        <v>0</v>
      </c>
      <c r="L5" s="8">
        <v>0</v>
      </c>
      <c r="M5" s="10">
        <f t="shared" si="1"/>
        <v>17019.062</v>
      </c>
      <c r="N5" s="8" t="s">
        <v>21</v>
      </c>
      <c r="O5" s="8">
        <v>13844494782</v>
      </c>
      <c r="P5" s="8"/>
    </row>
    <row r="6" s="1" customFormat="1" customHeight="1" spans="1:16">
      <c r="A6" s="11">
        <v>4</v>
      </c>
      <c r="B6" s="11" t="s">
        <v>22</v>
      </c>
      <c r="C6" s="11" t="s">
        <v>23</v>
      </c>
      <c r="D6" s="8"/>
      <c r="E6" s="8">
        <v>0</v>
      </c>
      <c r="F6" s="8">
        <v>0</v>
      </c>
      <c r="G6" s="8">
        <v>151</v>
      </c>
      <c r="H6" s="10">
        <v>8211</v>
      </c>
      <c r="I6" s="8">
        <v>0</v>
      </c>
      <c r="J6" s="8">
        <v>0</v>
      </c>
      <c r="K6" s="8">
        <v>0</v>
      </c>
      <c r="L6" s="8">
        <v>0</v>
      </c>
      <c r="M6" s="10">
        <f t="shared" si="1"/>
        <v>8211</v>
      </c>
      <c r="N6" s="8" t="s">
        <v>24</v>
      </c>
      <c r="O6" s="8">
        <v>13353270925</v>
      </c>
      <c r="P6" s="18"/>
    </row>
    <row r="7" s="1" customFormat="1" customHeight="1" spans="1:16">
      <c r="A7" s="11">
        <v>5</v>
      </c>
      <c r="B7" s="11" t="s">
        <v>25</v>
      </c>
      <c r="C7" s="11" t="s">
        <v>26</v>
      </c>
      <c r="D7" s="8"/>
      <c r="E7" s="8">
        <v>0</v>
      </c>
      <c r="F7" s="8">
        <v>0</v>
      </c>
      <c r="G7" s="8">
        <v>575</v>
      </c>
      <c r="H7" s="10">
        <f t="shared" si="0"/>
        <v>31265.05</v>
      </c>
      <c r="I7" s="8">
        <v>0</v>
      </c>
      <c r="J7" s="8">
        <v>0</v>
      </c>
      <c r="K7" s="8">
        <v>0</v>
      </c>
      <c r="L7" s="8">
        <v>0</v>
      </c>
      <c r="M7" s="10">
        <f t="shared" si="1"/>
        <v>31265.05</v>
      </c>
      <c r="N7" s="8" t="s">
        <v>27</v>
      </c>
      <c r="O7" s="8">
        <v>15944435111</v>
      </c>
      <c r="P7" s="8"/>
    </row>
    <row r="8" s="1" customFormat="1" customHeight="1" spans="1:16">
      <c r="A8" s="11">
        <v>6</v>
      </c>
      <c r="B8" s="11" t="s">
        <v>28</v>
      </c>
      <c r="C8" s="11" t="s">
        <v>29</v>
      </c>
      <c r="D8" s="8"/>
      <c r="E8" s="8">
        <v>0</v>
      </c>
      <c r="F8" s="8">
        <v>0</v>
      </c>
      <c r="G8" s="8">
        <v>261</v>
      </c>
      <c r="H8" s="10">
        <v>14193</v>
      </c>
      <c r="I8" s="8">
        <v>0</v>
      </c>
      <c r="J8" s="8">
        <v>0</v>
      </c>
      <c r="K8" s="8">
        <v>0</v>
      </c>
      <c r="L8" s="8">
        <v>0</v>
      </c>
      <c r="M8" s="10">
        <f t="shared" si="1"/>
        <v>14193</v>
      </c>
      <c r="N8" s="8" t="s">
        <v>30</v>
      </c>
      <c r="O8" s="8">
        <v>15500443361</v>
      </c>
      <c r="P8" s="8"/>
    </row>
    <row r="9" s="1" customFormat="1" customHeight="1" spans="1:16">
      <c r="A9" s="11">
        <v>7</v>
      </c>
      <c r="B9" s="11" t="s">
        <v>31</v>
      </c>
      <c r="C9" s="11" t="s">
        <v>32</v>
      </c>
      <c r="D9" s="8"/>
      <c r="E9" s="8">
        <v>0</v>
      </c>
      <c r="F9" s="8">
        <v>0</v>
      </c>
      <c r="G9" s="8">
        <v>606</v>
      </c>
      <c r="H9" s="10">
        <f t="shared" ref="H9:H11" si="2">G9*54.374</f>
        <v>32950.644</v>
      </c>
      <c r="I9" s="8">
        <v>0</v>
      </c>
      <c r="J9" s="8">
        <v>0</v>
      </c>
      <c r="K9" s="8">
        <v>0</v>
      </c>
      <c r="L9" s="8">
        <v>0</v>
      </c>
      <c r="M9" s="10">
        <f t="shared" si="1"/>
        <v>32950.644</v>
      </c>
      <c r="N9" s="8" t="s">
        <v>33</v>
      </c>
      <c r="O9" s="8">
        <v>13944099908</v>
      </c>
      <c r="P9" s="8"/>
    </row>
    <row r="10" s="1" customFormat="1" customHeight="1" spans="1:16">
      <c r="A10" s="11">
        <v>8</v>
      </c>
      <c r="B10" s="12" t="s">
        <v>34</v>
      </c>
      <c r="C10" s="12" t="s">
        <v>35</v>
      </c>
      <c r="D10" s="8" t="s">
        <v>36</v>
      </c>
      <c r="E10" s="8">
        <v>0</v>
      </c>
      <c r="F10" s="8">
        <v>0</v>
      </c>
      <c r="G10" s="8">
        <v>0</v>
      </c>
      <c r="H10" s="10">
        <f t="shared" si="2"/>
        <v>0</v>
      </c>
      <c r="I10" s="8">
        <v>0</v>
      </c>
      <c r="J10" s="8">
        <v>0</v>
      </c>
      <c r="K10" s="8">
        <v>1</v>
      </c>
      <c r="L10" s="8">
        <v>50400</v>
      </c>
      <c r="M10" s="10">
        <f t="shared" si="1"/>
        <v>50400</v>
      </c>
      <c r="N10" s="8" t="s">
        <v>37</v>
      </c>
      <c r="O10" s="8">
        <v>13278079918</v>
      </c>
      <c r="P10" s="8"/>
    </row>
    <row r="11" s="1" customFormat="1" customHeight="1" spans="1:16">
      <c r="A11" s="11">
        <v>9</v>
      </c>
      <c r="B11" s="12" t="s">
        <v>38</v>
      </c>
      <c r="C11" s="12" t="s">
        <v>39</v>
      </c>
      <c r="D11" s="8"/>
      <c r="E11" s="8">
        <v>0</v>
      </c>
      <c r="F11" s="8">
        <v>0</v>
      </c>
      <c r="G11" s="8">
        <v>7526</v>
      </c>
      <c r="H11" s="10">
        <f t="shared" si="2"/>
        <v>409218.724</v>
      </c>
      <c r="I11" s="8">
        <v>0</v>
      </c>
      <c r="J11" s="8">
        <v>0</v>
      </c>
      <c r="K11" s="8">
        <v>2</v>
      </c>
      <c r="L11" s="19">
        <v>137700</v>
      </c>
      <c r="M11" s="10">
        <f t="shared" si="1"/>
        <v>546918.724</v>
      </c>
      <c r="N11" s="8" t="s">
        <v>40</v>
      </c>
      <c r="O11" s="8">
        <v>15981699966</v>
      </c>
      <c r="P11" s="8"/>
    </row>
    <row r="12" s="1" customFormat="1" customHeight="1" spans="1:16">
      <c r="A12" s="11">
        <v>10</v>
      </c>
      <c r="B12" s="12" t="s">
        <v>41</v>
      </c>
      <c r="C12" s="12" t="s">
        <v>42</v>
      </c>
      <c r="D12" s="8"/>
      <c r="E12" s="8">
        <v>0</v>
      </c>
      <c r="F12" s="8">
        <v>0</v>
      </c>
      <c r="G12" s="8">
        <v>364</v>
      </c>
      <c r="H12" s="10">
        <v>19793</v>
      </c>
      <c r="I12" s="8">
        <v>1564</v>
      </c>
      <c r="J12" s="8">
        <v>54740</v>
      </c>
      <c r="K12" s="8">
        <v>0</v>
      </c>
      <c r="L12" s="8">
        <v>0</v>
      </c>
      <c r="M12" s="10">
        <f t="shared" si="1"/>
        <v>74533</v>
      </c>
      <c r="N12" s="8" t="s">
        <v>43</v>
      </c>
      <c r="O12" s="8">
        <v>13943499090</v>
      </c>
      <c r="P12" s="8"/>
    </row>
    <row r="13" s="1" customFormat="1" customHeight="1" spans="1:16">
      <c r="A13" s="11">
        <v>11</v>
      </c>
      <c r="B13" s="12" t="s">
        <v>44</v>
      </c>
      <c r="C13" s="12" t="s">
        <v>45</v>
      </c>
      <c r="D13" s="8" t="s">
        <v>46</v>
      </c>
      <c r="E13" s="8">
        <v>0</v>
      </c>
      <c r="F13" s="8">
        <v>0</v>
      </c>
      <c r="G13" s="8">
        <v>0</v>
      </c>
      <c r="H13" s="10">
        <f t="shared" ref="H13:H35" si="3">G13*54.374</f>
        <v>0</v>
      </c>
      <c r="I13" s="8">
        <v>0</v>
      </c>
      <c r="J13" s="8">
        <v>0</v>
      </c>
      <c r="K13" s="8">
        <v>1</v>
      </c>
      <c r="L13" s="8">
        <v>51000</v>
      </c>
      <c r="M13" s="10">
        <f t="shared" si="1"/>
        <v>51000</v>
      </c>
      <c r="N13" s="8" t="s">
        <v>47</v>
      </c>
      <c r="O13" s="8">
        <v>15004420979</v>
      </c>
      <c r="P13" s="8"/>
    </row>
    <row r="14" s="1" customFormat="1" customHeight="1" spans="1:16">
      <c r="A14" s="11">
        <v>12</v>
      </c>
      <c r="B14" s="12" t="s">
        <v>38</v>
      </c>
      <c r="C14" s="12" t="s">
        <v>48</v>
      </c>
      <c r="D14" s="8"/>
      <c r="E14" s="8">
        <v>0</v>
      </c>
      <c r="F14" s="8">
        <v>0</v>
      </c>
      <c r="G14" s="8">
        <v>551</v>
      </c>
      <c r="H14" s="10">
        <v>29961</v>
      </c>
      <c r="I14" s="8">
        <v>0</v>
      </c>
      <c r="J14" s="8">
        <v>0</v>
      </c>
      <c r="K14" s="8">
        <v>0</v>
      </c>
      <c r="L14" s="8">
        <v>0</v>
      </c>
      <c r="M14" s="10">
        <f t="shared" si="1"/>
        <v>29961</v>
      </c>
      <c r="N14" s="8" t="s">
        <v>49</v>
      </c>
      <c r="O14" s="8">
        <v>15584702910</v>
      </c>
      <c r="P14" s="8"/>
    </row>
    <row r="15" s="1" customFormat="1" customHeight="1" spans="1:16">
      <c r="A15" s="11">
        <v>13</v>
      </c>
      <c r="B15" s="12" t="s">
        <v>50</v>
      </c>
      <c r="C15" s="12" t="s">
        <v>51</v>
      </c>
      <c r="D15" s="8" t="s">
        <v>52</v>
      </c>
      <c r="E15" s="8">
        <v>0</v>
      </c>
      <c r="F15" s="8">
        <v>0</v>
      </c>
      <c r="G15" s="8">
        <v>3812</v>
      </c>
      <c r="H15" s="10">
        <f t="shared" si="3"/>
        <v>207273.688</v>
      </c>
      <c r="I15" s="8">
        <v>0</v>
      </c>
      <c r="J15" s="8">
        <v>0</v>
      </c>
      <c r="K15" s="8">
        <v>1</v>
      </c>
      <c r="L15" s="8">
        <v>14700</v>
      </c>
      <c r="M15" s="10">
        <f t="shared" si="1"/>
        <v>221973.688</v>
      </c>
      <c r="N15" s="8" t="s">
        <v>53</v>
      </c>
      <c r="O15" s="8">
        <v>15044471010</v>
      </c>
      <c r="P15" s="8"/>
    </row>
    <row r="16" s="1" customFormat="1" customHeight="1" spans="1:16">
      <c r="A16" s="11">
        <v>14</v>
      </c>
      <c r="B16" s="12" t="s">
        <v>54</v>
      </c>
      <c r="C16" s="12" t="s">
        <v>55</v>
      </c>
      <c r="D16" s="8" t="s">
        <v>36</v>
      </c>
      <c r="E16" s="8">
        <v>0</v>
      </c>
      <c r="F16" s="8">
        <v>0</v>
      </c>
      <c r="G16" s="8">
        <v>0</v>
      </c>
      <c r="H16" s="10">
        <f t="shared" si="3"/>
        <v>0</v>
      </c>
      <c r="I16" s="8">
        <v>0</v>
      </c>
      <c r="J16" s="8">
        <v>0</v>
      </c>
      <c r="K16" s="8">
        <v>1</v>
      </c>
      <c r="L16" s="8">
        <v>48600</v>
      </c>
      <c r="M16" s="10">
        <f t="shared" si="1"/>
        <v>48600</v>
      </c>
      <c r="N16" s="8" t="s">
        <v>56</v>
      </c>
      <c r="O16" s="8">
        <v>13843488984</v>
      </c>
      <c r="P16" s="8"/>
    </row>
    <row r="17" s="1" customFormat="1" customHeight="1" spans="1:19">
      <c r="A17" s="11">
        <v>15</v>
      </c>
      <c r="B17" s="12" t="s">
        <v>57</v>
      </c>
      <c r="C17" s="12" t="s">
        <v>58</v>
      </c>
      <c r="D17" s="8"/>
      <c r="E17" s="8">
        <v>0</v>
      </c>
      <c r="F17" s="8">
        <v>0</v>
      </c>
      <c r="G17" s="8">
        <v>5982</v>
      </c>
      <c r="H17" s="10">
        <f t="shared" si="3"/>
        <v>325265.268</v>
      </c>
      <c r="I17" s="8">
        <v>4826</v>
      </c>
      <c r="J17" s="8">
        <v>168910</v>
      </c>
      <c r="K17" s="8">
        <v>0</v>
      </c>
      <c r="L17" s="8">
        <v>0</v>
      </c>
      <c r="M17" s="10">
        <f t="shared" si="1"/>
        <v>494175.268</v>
      </c>
      <c r="N17" s="8" t="s">
        <v>59</v>
      </c>
      <c r="O17" s="8">
        <v>15943494210</v>
      </c>
      <c r="P17" s="8"/>
      <c r="S17" s="1">
        <f>4826.64*35</f>
        <v>168932.4</v>
      </c>
    </row>
    <row r="18" s="1" customFormat="1" customHeight="1" spans="1:16">
      <c r="A18" s="11">
        <v>16</v>
      </c>
      <c r="B18" s="12" t="s">
        <v>50</v>
      </c>
      <c r="C18" s="12" t="s">
        <v>60</v>
      </c>
      <c r="D18" s="8"/>
      <c r="E18" s="8">
        <v>0</v>
      </c>
      <c r="F18" s="8">
        <v>0</v>
      </c>
      <c r="G18" s="8">
        <v>405</v>
      </c>
      <c r="H18" s="10">
        <f t="shared" si="3"/>
        <v>22021.47</v>
      </c>
      <c r="I18" s="8">
        <v>0</v>
      </c>
      <c r="J18" s="8">
        <v>0</v>
      </c>
      <c r="K18" s="8">
        <v>0</v>
      </c>
      <c r="L18" s="8">
        <v>0</v>
      </c>
      <c r="M18" s="10">
        <f t="shared" si="1"/>
        <v>22021.47</v>
      </c>
      <c r="N18" s="8" t="s">
        <v>61</v>
      </c>
      <c r="O18" s="8">
        <v>15981570103</v>
      </c>
      <c r="P18" s="8"/>
    </row>
    <row r="19" s="1" customFormat="1" customHeight="1" spans="1:16">
      <c r="A19" s="11">
        <v>17</v>
      </c>
      <c r="B19" s="12" t="s">
        <v>62</v>
      </c>
      <c r="C19" s="12" t="s">
        <v>63</v>
      </c>
      <c r="D19" s="8" t="s">
        <v>36</v>
      </c>
      <c r="E19" s="8">
        <v>0</v>
      </c>
      <c r="F19" s="8">
        <v>0</v>
      </c>
      <c r="G19" s="8">
        <v>0</v>
      </c>
      <c r="H19" s="10">
        <f t="shared" si="3"/>
        <v>0</v>
      </c>
      <c r="I19" s="8">
        <v>0</v>
      </c>
      <c r="J19" s="8">
        <v>0</v>
      </c>
      <c r="K19" s="8">
        <v>1</v>
      </c>
      <c r="L19" s="8">
        <v>56457</v>
      </c>
      <c r="M19" s="10">
        <f t="shared" si="1"/>
        <v>56457</v>
      </c>
      <c r="N19" s="8" t="s">
        <v>64</v>
      </c>
      <c r="O19" s="8">
        <v>15886069118</v>
      </c>
      <c r="P19" s="8"/>
    </row>
    <row r="20" s="1" customFormat="1" customHeight="1" spans="1:16">
      <c r="A20" s="11">
        <v>18</v>
      </c>
      <c r="B20" s="12" t="s">
        <v>65</v>
      </c>
      <c r="C20" s="12" t="s">
        <v>65</v>
      </c>
      <c r="D20" s="8" t="s">
        <v>66</v>
      </c>
      <c r="E20" s="8">
        <v>0</v>
      </c>
      <c r="F20" s="8">
        <v>0</v>
      </c>
      <c r="G20" s="8">
        <v>1408</v>
      </c>
      <c r="H20" s="10">
        <f t="shared" si="3"/>
        <v>76558.592</v>
      </c>
      <c r="I20" s="8">
        <v>0</v>
      </c>
      <c r="J20" s="8">
        <v>0</v>
      </c>
      <c r="K20" s="8">
        <v>1</v>
      </c>
      <c r="L20" s="8">
        <v>36300</v>
      </c>
      <c r="M20" s="10">
        <f t="shared" si="1"/>
        <v>112858.592</v>
      </c>
      <c r="N20" s="8" t="s">
        <v>67</v>
      </c>
      <c r="O20" s="8">
        <v>15044461115</v>
      </c>
      <c r="P20" s="8"/>
    </row>
    <row r="21" s="1" customFormat="1" customHeight="1" spans="1:16">
      <c r="A21" s="11">
        <v>19</v>
      </c>
      <c r="B21" s="12" t="s">
        <v>65</v>
      </c>
      <c r="C21" s="12" t="s">
        <v>68</v>
      </c>
      <c r="D21" s="8"/>
      <c r="E21" s="8">
        <f>SUM(E1:E4)</f>
        <v>0</v>
      </c>
      <c r="F21" s="8"/>
      <c r="G21" s="8">
        <v>393</v>
      </c>
      <c r="H21" s="10">
        <f t="shared" si="3"/>
        <v>21368.982</v>
      </c>
      <c r="I21" s="8">
        <v>0</v>
      </c>
      <c r="J21" s="8">
        <v>0</v>
      </c>
      <c r="K21" s="8">
        <v>0</v>
      </c>
      <c r="L21" s="8">
        <v>0</v>
      </c>
      <c r="M21" s="10">
        <f t="shared" si="1"/>
        <v>21368.982</v>
      </c>
      <c r="N21" s="8" t="s">
        <v>69</v>
      </c>
      <c r="O21" s="8">
        <v>15906500880</v>
      </c>
      <c r="P21" s="8"/>
    </row>
    <row r="22" s="1" customFormat="1" customHeight="1" spans="1:16">
      <c r="A22" s="11">
        <v>20</v>
      </c>
      <c r="B22" s="12" t="s">
        <v>70</v>
      </c>
      <c r="C22" s="12" t="s">
        <v>71</v>
      </c>
      <c r="D22" s="8" t="s">
        <v>36</v>
      </c>
      <c r="E22" s="8">
        <v>0</v>
      </c>
      <c r="F22" s="8">
        <v>0</v>
      </c>
      <c r="G22" s="8">
        <v>0</v>
      </c>
      <c r="H22" s="10">
        <f t="shared" si="3"/>
        <v>0</v>
      </c>
      <c r="I22" s="8">
        <v>0</v>
      </c>
      <c r="J22" s="8">
        <v>0</v>
      </c>
      <c r="K22" s="8">
        <v>2</v>
      </c>
      <c r="L22" s="8">
        <v>94800</v>
      </c>
      <c r="M22" s="10">
        <f t="shared" si="1"/>
        <v>94800</v>
      </c>
      <c r="N22" s="8" t="s">
        <v>72</v>
      </c>
      <c r="O22" s="8">
        <v>19904349510</v>
      </c>
      <c r="P22" s="8"/>
    </row>
    <row r="23" s="1" customFormat="1" customHeight="1" spans="1:17">
      <c r="A23" s="11">
        <v>21</v>
      </c>
      <c r="B23" s="12" t="s">
        <v>73</v>
      </c>
      <c r="C23" s="12" t="s">
        <v>74</v>
      </c>
      <c r="D23" s="8"/>
      <c r="E23" s="8">
        <v>4320</v>
      </c>
      <c r="F23" s="8">
        <v>129600</v>
      </c>
      <c r="G23" s="8">
        <v>4150</v>
      </c>
      <c r="H23" s="10">
        <f t="shared" si="3"/>
        <v>225652.1</v>
      </c>
      <c r="I23" s="8">
        <v>0</v>
      </c>
      <c r="J23" s="8">
        <v>0</v>
      </c>
      <c r="K23" s="8">
        <v>0</v>
      </c>
      <c r="L23" s="8">
        <v>0</v>
      </c>
      <c r="M23" s="10">
        <f t="shared" si="1"/>
        <v>355252.1</v>
      </c>
      <c r="N23" s="8" t="s">
        <v>75</v>
      </c>
      <c r="O23" s="8">
        <v>15844470777</v>
      </c>
      <c r="P23" s="8" t="s">
        <v>76</v>
      </c>
      <c r="Q23" s="1" t="s">
        <v>77</v>
      </c>
    </row>
    <row r="24" s="1" customFormat="1" customHeight="1" spans="1:17">
      <c r="A24" s="11">
        <v>22</v>
      </c>
      <c r="B24" s="12" t="s">
        <v>78</v>
      </c>
      <c r="C24" s="12" t="s">
        <v>79</v>
      </c>
      <c r="D24" s="8"/>
      <c r="E24" s="8">
        <v>0</v>
      </c>
      <c r="F24" s="8">
        <v>0</v>
      </c>
      <c r="G24" s="8">
        <v>1255</v>
      </c>
      <c r="H24" s="10">
        <f t="shared" si="3"/>
        <v>68239.37</v>
      </c>
      <c r="I24" s="8">
        <v>0</v>
      </c>
      <c r="J24" s="8">
        <v>0</v>
      </c>
      <c r="K24" s="8">
        <v>0</v>
      </c>
      <c r="L24" s="8">
        <v>0</v>
      </c>
      <c r="M24" s="10">
        <f t="shared" si="1"/>
        <v>68239.37</v>
      </c>
      <c r="N24" s="8" t="s">
        <v>80</v>
      </c>
      <c r="O24" s="8">
        <v>13843487518</v>
      </c>
      <c r="P24" s="8"/>
      <c r="Q24" s="1">
        <v>0</v>
      </c>
    </row>
    <row r="25" s="1" customFormat="1" customHeight="1" spans="1:16">
      <c r="A25" s="11">
        <v>23</v>
      </c>
      <c r="B25" s="12" t="s">
        <v>81</v>
      </c>
      <c r="C25" s="12" t="s">
        <v>82</v>
      </c>
      <c r="D25" s="8"/>
      <c r="E25" s="8">
        <v>0</v>
      </c>
      <c r="F25" s="8">
        <v>0</v>
      </c>
      <c r="G25" s="8">
        <v>3466</v>
      </c>
      <c r="H25" s="10">
        <f t="shared" si="3"/>
        <v>188460.284</v>
      </c>
      <c r="I25" s="8">
        <v>1158</v>
      </c>
      <c r="J25" s="8">
        <v>40530</v>
      </c>
      <c r="K25" s="8">
        <v>0</v>
      </c>
      <c r="L25" s="8">
        <v>0</v>
      </c>
      <c r="M25" s="10">
        <f t="shared" si="1"/>
        <v>228990.284</v>
      </c>
      <c r="N25" s="8" t="s">
        <v>83</v>
      </c>
      <c r="O25" s="8">
        <v>15500051777</v>
      </c>
      <c r="P25" s="8"/>
    </row>
    <row r="26" s="1" customFormat="1" customHeight="1" spans="1:16">
      <c r="A26" s="11">
        <v>24</v>
      </c>
      <c r="B26" s="12" t="s">
        <v>84</v>
      </c>
      <c r="C26" s="12" t="s">
        <v>85</v>
      </c>
      <c r="D26" s="8" t="s">
        <v>46</v>
      </c>
      <c r="E26" s="8">
        <v>0</v>
      </c>
      <c r="F26" s="8">
        <v>0</v>
      </c>
      <c r="G26" s="8">
        <v>103</v>
      </c>
      <c r="H26" s="10">
        <f t="shared" si="3"/>
        <v>5600.522</v>
      </c>
      <c r="I26" s="8"/>
      <c r="J26" s="8"/>
      <c r="K26" s="8">
        <v>1</v>
      </c>
      <c r="L26" s="8">
        <v>40500</v>
      </c>
      <c r="M26" s="10">
        <f t="shared" si="1"/>
        <v>46100.522</v>
      </c>
      <c r="N26" s="8" t="s">
        <v>86</v>
      </c>
      <c r="O26" s="8">
        <v>18844034555</v>
      </c>
      <c r="P26" s="8"/>
    </row>
    <row r="27" s="1" customFormat="1" customHeight="1" spans="1:16">
      <c r="A27" s="11">
        <v>18</v>
      </c>
      <c r="B27" s="12" t="s">
        <v>87</v>
      </c>
      <c r="C27" s="12" t="s">
        <v>88</v>
      </c>
      <c r="D27" s="8"/>
      <c r="E27" s="8">
        <v>0</v>
      </c>
      <c r="F27" s="8">
        <v>0</v>
      </c>
      <c r="G27" s="8">
        <v>0</v>
      </c>
      <c r="H27" s="10">
        <f t="shared" si="3"/>
        <v>0</v>
      </c>
      <c r="I27" s="8">
        <v>105</v>
      </c>
      <c r="J27" s="8">
        <f>3675</f>
        <v>3675</v>
      </c>
      <c r="K27" s="8">
        <v>0</v>
      </c>
      <c r="L27" s="8">
        <v>0</v>
      </c>
      <c r="M27" s="10">
        <f t="shared" si="1"/>
        <v>3675</v>
      </c>
      <c r="N27" s="8" t="s">
        <v>89</v>
      </c>
      <c r="O27" s="8">
        <v>18243477788</v>
      </c>
      <c r="P27" s="8"/>
    </row>
    <row r="28" s="1" customFormat="1" customHeight="1" spans="1:16">
      <c r="A28" s="11">
        <v>26</v>
      </c>
      <c r="B28" s="12" t="s">
        <v>90</v>
      </c>
      <c r="C28" s="12" t="s">
        <v>91</v>
      </c>
      <c r="D28" s="8"/>
      <c r="E28" s="8">
        <v>0</v>
      </c>
      <c r="F28" s="8">
        <v>0</v>
      </c>
      <c r="G28" s="8">
        <v>145</v>
      </c>
      <c r="H28" s="10">
        <f t="shared" si="3"/>
        <v>7884.23</v>
      </c>
      <c r="I28" s="8">
        <v>0</v>
      </c>
      <c r="J28" s="8">
        <v>0</v>
      </c>
      <c r="K28" s="8">
        <v>0</v>
      </c>
      <c r="L28" s="8">
        <v>0</v>
      </c>
      <c r="M28" s="10">
        <f t="shared" si="1"/>
        <v>7884.23</v>
      </c>
      <c r="N28" s="8" t="s">
        <v>92</v>
      </c>
      <c r="O28" s="8">
        <v>13843002777</v>
      </c>
      <c r="P28" s="8"/>
    </row>
    <row r="29" s="1" customFormat="1" customHeight="1" spans="1:16">
      <c r="A29" s="11">
        <v>27</v>
      </c>
      <c r="B29" s="12" t="s">
        <v>93</v>
      </c>
      <c r="C29" s="12" t="s">
        <v>94</v>
      </c>
      <c r="D29" s="8" t="s">
        <v>95</v>
      </c>
      <c r="E29" s="8">
        <v>0</v>
      </c>
      <c r="F29" s="8">
        <v>0</v>
      </c>
      <c r="G29" s="8">
        <v>0</v>
      </c>
      <c r="H29" s="10">
        <f t="shared" si="3"/>
        <v>0</v>
      </c>
      <c r="I29" s="8">
        <v>0</v>
      </c>
      <c r="J29" s="8">
        <v>0</v>
      </c>
      <c r="K29" s="8">
        <v>1</v>
      </c>
      <c r="L29" s="8">
        <v>42900</v>
      </c>
      <c r="M29" s="10">
        <f t="shared" si="1"/>
        <v>42900</v>
      </c>
      <c r="N29" s="8" t="s">
        <v>96</v>
      </c>
      <c r="O29" s="8">
        <v>13944493137</v>
      </c>
      <c r="P29" s="8"/>
    </row>
    <row r="30" s="2" customFormat="1" customHeight="1" spans="1:16">
      <c r="A30" s="13">
        <v>28</v>
      </c>
      <c r="B30" s="14" t="s">
        <v>97</v>
      </c>
      <c r="C30" s="14" t="s">
        <v>98</v>
      </c>
      <c r="D30" s="15"/>
      <c r="E30" s="15">
        <v>2500</v>
      </c>
      <c r="F30" s="15">
        <v>75000</v>
      </c>
      <c r="G30" s="15">
        <v>2045</v>
      </c>
      <c r="H30" s="16">
        <f t="shared" si="3"/>
        <v>111194.83</v>
      </c>
      <c r="I30" s="15">
        <v>0</v>
      </c>
      <c r="J30" s="15">
        <v>0</v>
      </c>
      <c r="K30" s="15">
        <v>0</v>
      </c>
      <c r="L30" s="15">
        <v>0</v>
      </c>
      <c r="M30" s="16">
        <f t="shared" si="1"/>
        <v>186194.83</v>
      </c>
      <c r="N30" s="15" t="s">
        <v>99</v>
      </c>
      <c r="O30" s="15">
        <v>13504461112</v>
      </c>
      <c r="P30" s="15" t="s">
        <v>100</v>
      </c>
    </row>
    <row r="31" s="1" customFormat="1" customHeight="1" spans="1:16">
      <c r="A31" s="11">
        <v>29</v>
      </c>
      <c r="B31" s="12" t="s">
        <v>101</v>
      </c>
      <c r="C31" s="12" t="s">
        <v>102</v>
      </c>
      <c r="D31" s="8"/>
      <c r="E31" s="8">
        <v>0</v>
      </c>
      <c r="F31" s="8">
        <v>0</v>
      </c>
      <c r="G31" s="8">
        <v>102</v>
      </c>
      <c r="H31" s="10">
        <f t="shared" si="3"/>
        <v>5546.148</v>
      </c>
      <c r="I31" s="8">
        <v>0</v>
      </c>
      <c r="J31" s="8">
        <v>0</v>
      </c>
      <c r="K31" s="8">
        <v>0</v>
      </c>
      <c r="L31" s="8">
        <v>0</v>
      </c>
      <c r="M31" s="10">
        <f t="shared" si="1"/>
        <v>5546.148</v>
      </c>
      <c r="N31" s="8" t="s">
        <v>103</v>
      </c>
      <c r="O31" s="8">
        <v>13904358298</v>
      </c>
      <c r="P31" s="8"/>
    </row>
    <row r="32" s="1" customFormat="1" customHeight="1" spans="1:16">
      <c r="A32" s="11">
        <v>30</v>
      </c>
      <c r="B32" s="12" t="s">
        <v>104</v>
      </c>
      <c r="C32" s="12" t="s">
        <v>105</v>
      </c>
      <c r="D32" s="8"/>
      <c r="E32" s="8">
        <v>0</v>
      </c>
      <c r="F32" s="8">
        <v>0</v>
      </c>
      <c r="G32" s="8">
        <v>0</v>
      </c>
      <c r="H32" s="10">
        <f t="shared" si="3"/>
        <v>0</v>
      </c>
      <c r="I32" s="8">
        <v>0</v>
      </c>
      <c r="J32" s="8">
        <v>0</v>
      </c>
      <c r="K32" s="8">
        <v>2</v>
      </c>
      <c r="L32" s="8">
        <v>70800</v>
      </c>
      <c r="M32" s="10">
        <f t="shared" si="1"/>
        <v>70800</v>
      </c>
      <c r="N32" s="8" t="s">
        <v>106</v>
      </c>
      <c r="O32" s="8">
        <v>13630743126</v>
      </c>
      <c r="P32" s="8"/>
    </row>
    <row r="33" s="1" customFormat="1" customHeight="1" spans="1:16">
      <c r="A33" s="11">
        <v>31</v>
      </c>
      <c r="B33" s="12" t="s">
        <v>107</v>
      </c>
      <c r="C33" s="12" t="s">
        <v>108</v>
      </c>
      <c r="D33" s="8" t="s">
        <v>109</v>
      </c>
      <c r="E33" s="8">
        <v>0</v>
      </c>
      <c r="F33" s="8">
        <v>0</v>
      </c>
      <c r="G33" s="8">
        <v>0</v>
      </c>
      <c r="H33" s="10">
        <f t="shared" si="3"/>
        <v>0</v>
      </c>
      <c r="I33" s="8">
        <v>0</v>
      </c>
      <c r="J33" s="8">
        <v>0</v>
      </c>
      <c r="K33" s="8">
        <v>1</v>
      </c>
      <c r="L33" s="8">
        <v>53400</v>
      </c>
      <c r="M33" s="10">
        <f t="shared" si="1"/>
        <v>53400</v>
      </c>
      <c r="N33" s="8" t="s">
        <v>110</v>
      </c>
      <c r="O33" s="8">
        <v>13843487263</v>
      </c>
      <c r="P33" s="8"/>
    </row>
    <row r="34" s="1" customFormat="1" customHeight="1" spans="1:16">
      <c r="A34" s="11">
        <v>32</v>
      </c>
      <c r="B34" s="12" t="s">
        <v>111</v>
      </c>
      <c r="C34" s="12" t="s">
        <v>112</v>
      </c>
      <c r="D34" s="8" t="s">
        <v>46</v>
      </c>
      <c r="E34" s="8">
        <v>0</v>
      </c>
      <c r="F34" s="8">
        <v>0</v>
      </c>
      <c r="G34" s="8">
        <v>6123</v>
      </c>
      <c r="H34" s="10">
        <f t="shared" si="3"/>
        <v>332932.002</v>
      </c>
      <c r="I34" s="8">
        <v>0</v>
      </c>
      <c r="J34" s="8">
        <v>0</v>
      </c>
      <c r="K34" s="8">
        <v>3</v>
      </c>
      <c r="L34" s="8">
        <v>119400</v>
      </c>
      <c r="M34" s="10">
        <f t="shared" si="1"/>
        <v>452332.002</v>
      </c>
      <c r="N34" s="8" t="s">
        <v>113</v>
      </c>
      <c r="O34" s="8">
        <v>15774407111</v>
      </c>
      <c r="P34" s="20"/>
    </row>
    <row r="35" s="1" customFormat="1" customHeight="1" spans="1:16">
      <c r="A35" s="11">
        <v>33</v>
      </c>
      <c r="B35" s="12" t="s">
        <v>114</v>
      </c>
      <c r="C35" s="12" t="s">
        <v>115</v>
      </c>
      <c r="D35" s="8" t="s">
        <v>116</v>
      </c>
      <c r="E35" s="8">
        <v>0</v>
      </c>
      <c r="F35" s="8">
        <v>0</v>
      </c>
      <c r="G35" s="8">
        <v>0</v>
      </c>
      <c r="H35" s="10">
        <f t="shared" si="3"/>
        <v>0</v>
      </c>
      <c r="I35" s="8">
        <v>0</v>
      </c>
      <c r="J35" s="8">
        <v>0</v>
      </c>
      <c r="K35" s="8">
        <v>6</v>
      </c>
      <c r="L35" s="8">
        <v>660000</v>
      </c>
      <c r="M35" s="10">
        <f t="shared" si="1"/>
        <v>660000</v>
      </c>
      <c r="N35" s="8" t="s">
        <v>117</v>
      </c>
      <c r="O35" s="8">
        <v>13844495678</v>
      </c>
      <c r="P35" s="8"/>
    </row>
    <row r="36" s="1" customFormat="1" customHeight="1" spans="1:16">
      <c r="A36" s="11">
        <v>34</v>
      </c>
      <c r="B36" s="12" t="s">
        <v>118</v>
      </c>
      <c r="C36" s="12" t="s">
        <v>119</v>
      </c>
      <c r="D36" s="8">
        <v>0</v>
      </c>
      <c r="E36" s="8">
        <v>0</v>
      </c>
      <c r="F36" s="8">
        <v>0</v>
      </c>
      <c r="G36" s="8">
        <v>314</v>
      </c>
      <c r="H36" s="10">
        <v>17074</v>
      </c>
      <c r="I36" s="8">
        <v>0</v>
      </c>
      <c r="J36" s="8">
        <v>0</v>
      </c>
      <c r="K36" s="8">
        <v>0</v>
      </c>
      <c r="L36" s="8">
        <v>0</v>
      </c>
      <c r="M36" s="10">
        <f t="shared" si="1"/>
        <v>17074</v>
      </c>
      <c r="N36" s="8" t="s">
        <v>120</v>
      </c>
      <c r="O36" s="8">
        <v>15886067866</v>
      </c>
      <c r="P36" s="8"/>
    </row>
    <row r="37" s="1" customFormat="1" customHeight="1" spans="1:16">
      <c r="A37" s="11">
        <v>35</v>
      </c>
      <c r="B37" s="12" t="s">
        <v>121</v>
      </c>
      <c r="C37" s="12" t="s">
        <v>122</v>
      </c>
      <c r="D37" s="8">
        <v>0</v>
      </c>
      <c r="E37" s="8">
        <v>0</v>
      </c>
      <c r="F37" s="8">
        <v>0</v>
      </c>
      <c r="G37" s="8">
        <v>2114</v>
      </c>
      <c r="H37" s="10">
        <f t="shared" ref="H37:H40" si="4">G37*54.374</f>
        <v>114946.636</v>
      </c>
      <c r="I37" s="8">
        <v>0</v>
      </c>
      <c r="J37" s="8">
        <v>0</v>
      </c>
      <c r="K37" s="8">
        <v>0</v>
      </c>
      <c r="L37" s="8">
        <v>0</v>
      </c>
      <c r="M37" s="10">
        <f t="shared" si="1"/>
        <v>114946.636</v>
      </c>
      <c r="N37" s="8" t="s">
        <v>123</v>
      </c>
      <c r="O37" s="8">
        <v>13894494166</v>
      </c>
      <c r="P37" s="8"/>
    </row>
    <row r="38" s="1" customFormat="1" customHeight="1" spans="1:16">
      <c r="A38" s="11">
        <v>36</v>
      </c>
      <c r="B38" s="12" t="s">
        <v>124</v>
      </c>
      <c r="C38" s="12" t="s">
        <v>125</v>
      </c>
      <c r="D38" s="8">
        <v>0</v>
      </c>
      <c r="E38" s="8">
        <v>0</v>
      </c>
      <c r="F38" s="8">
        <v>0</v>
      </c>
      <c r="G38" s="8">
        <v>4136</v>
      </c>
      <c r="H38" s="10">
        <v>224892</v>
      </c>
      <c r="I38" s="8">
        <v>0</v>
      </c>
      <c r="J38" s="8">
        <v>0</v>
      </c>
      <c r="K38" s="8">
        <v>0</v>
      </c>
      <c r="L38" s="8">
        <v>0</v>
      </c>
      <c r="M38" s="10">
        <f t="shared" si="1"/>
        <v>224892</v>
      </c>
      <c r="N38" s="8" t="s">
        <v>126</v>
      </c>
      <c r="O38" s="8">
        <v>13504358887</v>
      </c>
      <c r="P38" s="8"/>
    </row>
    <row r="39" s="1" customFormat="1" customHeight="1" spans="1:16">
      <c r="A39" s="11">
        <v>37</v>
      </c>
      <c r="B39" s="12" t="s">
        <v>127</v>
      </c>
      <c r="C39" s="12" t="s">
        <v>128</v>
      </c>
      <c r="D39" s="8"/>
      <c r="E39" s="8">
        <v>1955</v>
      </c>
      <c r="F39" s="8">
        <v>58650</v>
      </c>
      <c r="G39" s="8"/>
      <c r="H39" s="10">
        <f t="shared" si="4"/>
        <v>0</v>
      </c>
      <c r="I39" s="8">
        <v>0</v>
      </c>
      <c r="J39" s="8">
        <v>0</v>
      </c>
      <c r="K39" s="8">
        <v>0</v>
      </c>
      <c r="L39" s="8">
        <v>0</v>
      </c>
      <c r="M39" s="10">
        <f t="shared" si="1"/>
        <v>58650</v>
      </c>
      <c r="N39" s="8" t="s">
        <v>129</v>
      </c>
      <c r="O39" s="8">
        <v>15044467999</v>
      </c>
      <c r="P39" s="20" t="s">
        <v>130</v>
      </c>
    </row>
    <row r="40" s="1" customFormat="1" customHeight="1" spans="1:16">
      <c r="A40" s="11">
        <v>38</v>
      </c>
      <c r="B40" s="12" t="s">
        <v>111</v>
      </c>
      <c r="C40" s="12" t="s">
        <v>131</v>
      </c>
      <c r="D40" s="8"/>
      <c r="E40" s="8">
        <v>0</v>
      </c>
      <c r="F40" s="8">
        <v>0</v>
      </c>
      <c r="G40" s="8">
        <v>664</v>
      </c>
      <c r="H40" s="10">
        <f t="shared" si="4"/>
        <v>36104.336</v>
      </c>
      <c r="I40" s="8">
        <v>0</v>
      </c>
      <c r="J40" s="8">
        <v>0</v>
      </c>
      <c r="K40" s="8">
        <v>0</v>
      </c>
      <c r="L40" s="8">
        <v>0</v>
      </c>
      <c r="M40" s="10">
        <f t="shared" si="1"/>
        <v>36104.336</v>
      </c>
      <c r="N40" s="8" t="s">
        <v>132</v>
      </c>
      <c r="O40" s="8">
        <v>15500449345</v>
      </c>
      <c r="P40" s="8"/>
    </row>
    <row r="41" s="1" customFormat="1" customHeight="1" spans="1:16">
      <c r="A41" s="11">
        <v>39</v>
      </c>
      <c r="B41" s="12" t="s">
        <v>133</v>
      </c>
      <c r="C41" s="12" t="s">
        <v>134</v>
      </c>
      <c r="D41" s="8"/>
      <c r="E41" s="8">
        <v>0</v>
      </c>
      <c r="F41" s="8">
        <v>0</v>
      </c>
      <c r="G41" s="8">
        <v>6105</v>
      </c>
      <c r="H41" s="10">
        <v>331954</v>
      </c>
      <c r="I41" s="8">
        <v>0</v>
      </c>
      <c r="J41" s="8">
        <v>0</v>
      </c>
      <c r="K41" s="8">
        <v>0</v>
      </c>
      <c r="L41" s="8">
        <v>0</v>
      </c>
      <c r="M41" s="10">
        <f t="shared" si="1"/>
        <v>331954</v>
      </c>
      <c r="N41" s="8" t="s">
        <v>135</v>
      </c>
      <c r="O41" s="8">
        <v>13944492943</v>
      </c>
      <c r="P41" s="8"/>
    </row>
    <row r="42" s="1" customFormat="1" customHeight="1" spans="1:16">
      <c r="A42" s="11">
        <v>40</v>
      </c>
      <c r="B42" s="12" t="s">
        <v>133</v>
      </c>
      <c r="C42" s="12" t="s">
        <v>136</v>
      </c>
      <c r="D42" s="8"/>
      <c r="E42" s="8">
        <v>0</v>
      </c>
      <c r="F42" s="8">
        <v>0</v>
      </c>
      <c r="G42" s="8">
        <v>630</v>
      </c>
      <c r="H42" s="10">
        <v>34257</v>
      </c>
      <c r="I42" s="8">
        <v>0</v>
      </c>
      <c r="J42" s="8">
        <v>0</v>
      </c>
      <c r="K42" s="8">
        <v>0</v>
      </c>
      <c r="L42" s="8">
        <v>0</v>
      </c>
      <c r="M42" s="10">
        <f t="shared" si="1"/>
        <v>34257</v>
      </c>
      <c r="N42" s="8" t="s">
        <v>137</v>
      </c>
      <c r="O42" s="21">
        <v>13943432943</v>
      </c>
      <c r="P42" s="8"/>
    </row>
    <row r="43" s="1" customFormat="1" customHeight="1" spans="1:16">
      <c r="A43" s="11" t="s">
        <v>138</v>
      </c>
      <c r="B43" s="12"/>
      <c r="C43" s="17"/>
      <c r="D43" s="8"/>
      <c r="E43" s="8">
        <f t="shared" ref="E43:K43" si="5">SUM(E4:E42)</f>
        <v>8775</v>
      </c>
      <c r="F43" s="9">
        <f t="shared" si="5"/>
        <v>263250</v>
      </c>
      <c r="G43" s="8">
        <f t="shared" ref="G43:M43" si="6">SUM(G3:G42)</f>
        <v>55025</v>
      </c>
      <c r="H43" s="10">
        <f t="shared" si="6"/>
        <v>2991937.818</v>
      </c>
      <c r="I43" s="8">
        <f t="shared" si="5"/>
        <v>7653</v>
      </c>
      <c r="J43" s="22">
        <f t="shared" si="5"/>
        <v>267855</v>
      </c>
      <c r="K43" s="8">
        <f t="shared" si="5"/>
        <v>24</v>
      </c>
      <c r="L43" s="9">
        <f t="shared" si="6"/>
        <v>1476957</v>
      </c>
      <c r="M43" s="10">
        <f t="shared" si="6"/>
        <v>4999999.818</v>
      </c>
      <c r="N43" s="8"/>
      <c r="O43" s="8"/>
      <c r="P43" s="8"/>
    </row>
  </sheetData>
  <mergeCells count="5">
    <mergeCell ref="A1:O1"/>
    <mergeCell ref="E2:F2"/>
    <mergeCell ref="G2:H2"/>
    <mergeCell ref="I2:J2"/>
    <mergeCell ref="K2:L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金磊</cp:lastModifiedBy>
  <dcterms:created xsi:type="dcterms:W3CDTF">2021-03-17T07:36:00Z</dcterms:created>
  <dcterms:modified xsi:type="dcterms:W3CDTF">2021-03-25T06:16:26Z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8C6D2FBC8A9F4D18ABC3AB63792C5EB0</vt:lpwstr>
  </property>
  <property fmtid="{D5CDD505-2E9C-101B-9397-08002B2CF9AE}" pid="3" name="KSOProductBuildVer">
    <vt:lpwstr>2052-11.1.0.10356</vt:lpwstr>
  </property>
</Properties>
</file>