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40" activeTab="2"/>
  </bookViews>
  <sheets>
    <sheet name="基本殡葬服务收费公示表 " sheetId="1" r:id="rId1"/>
    <sheet name="非基本殡葬服务收费公示表 " sheetId="2" r:id="rId2"/>
    <sheet name="殡葬用品价格公示表 " sheetId="3" r:id="rId3"/>
  </sheets>
  <definedNames>
    <definedName name="_xlnm.Print_Titles" localSheetId="2">'殡葬用品价格公示表 '!$2:4</definedName>
  </definedNames>
  <calcPr calcId="144525"/>
</workbook>
</file>

<file path=xl/sharedStrings.xml><?xml version="1.0" encoding="utf-8"?>
<sst xmlns="http://schemas.openxmlformats.org/spreadsheetml/2006/main" count="96">
  <si>
    <t>殡葬服务机构收费网络集中公示</t>
  </si>
  <si>
    <t>收费单位：伊通满族自治县殡仪馆</t>
  </si>
  <si>
    <t>基本殡葬服务收费公示表</t>
  </si>
  <si>
    <t>服务项目</t>
  </si>
  <si>
    <t>收费标准</t>
  </si>
  <si>
    <t>计费单位</t>
  </si>
  <si>
    <t>收费
管理形式</t>
  </si>
  <si>
    <t>收费依据</t>
  </si>
  <si>
    <t>服务内容</t>
  </si>
  <si>
    <t>服务标准、等级和规格</t>
  </si>
  <si>
    <t>减免政策</t>
  </si>
  <si>
    <t>备注
（可附照片）</t>
  </si>
  <si>
    <t>遗体接运</t>
  </si>
  <si>
    <t>城镇</t>
  </si>
  <si>
    <t>元/次</t>
  </si>
  <si>
    <t>政府指导价</t>
  </si>
  <si>
    <t>吉发改收费联[2023]773号</t>
  </si>
  <si>
    <t>未开展从室内搬抬遗体到接运车辆、免费车辆消毒。</t>
  </si>
  <si>
    <t>基本服务</t>
  </si>
  <si>
    <t>具有我县常住户籍的城乡低保对象、公安机关开具证明的无名尸，可免收以下6项殡葬服务费用，包括：普通车辆遗体接运、2日内普通冷（冻）柜遗体存放、普通火化设备遗体火化、1个普通卫生纸棺、1个普通骨灰盒、1年普通骨灰寄存。</t>
  </si>
  <si>
    <t>农村</t>
  </si>
  <si>
    <t>行车按单里程1.5元/公里不足10公里按10公里计价，不另收空驶费</t>
  </si>
  <si>
    <t>遗体存放</t>
  </si>
  <si>
    <t>具/天</t>
  </si>
  <si>
    <t>大间</t>
  </si>
  <si>
    <t>元/小时</t>
  </si>
  <si>
    <t>政府定价</t>
  </si>
  <si>
    <t>伊发改发[2024]30号</t>
  </si>
  <si>
    <t>提供供桌、挽联</t>
  </si>
  <si>
    <t>小间</t>
  </si>
  <si>
    <t>普通存放</t>
  </si>
  <si>
    <t>元/天</t>
  </si>
  <si>
    <t>钛合金瞻仰棺</t>
  </si>
  <si>
    <t>遗体火化</t>
  </si>
  <si>
    <t>元/具</t>
  </si>
  <si>
    <t>骨灰寄存</t>
  </si>
  <si>
    <t>元/盒/年</t>
  </si>
  <si>
    <t>政务服务便民热线：12345      市场监管投诉举报电话：12315    伊通满族自治县民政局监督电话：0434-4215220</t>
  </si>
  <si>
    <t>非基本殡葬服务收费公示表</t>
  </si>
  <si>
    <t>服务
项目</t>
  </si>
  <si>
    <t>收费
标准</t>
  </si>
  <si>
    <t>计费
单位</t>
  </si>
  <si>
    <t>收费
依据</t>
  </si>
  <si>
    <t>服务内容
（可选）</t>
  </si>
  <si>
    <t>租用休息厅</t>
  </si>
  <si>
    <t>提供免费饮水</t>
  </si>
  <si>
    <t>遗物及丧葬用品处理</t>
  </si>
  <si>
    <t>租用告别厅</t>
  </si>
  <si>
    <t>电子屏</t>
  </si>
  <si>
    <t>普通</t>
  </si>
  <si>
    <t>遗体整形、整容、美容、沐浴</t>
  </si>
  <si>
    <t>非正常死亡现场收尸收费</t>
  </si>
  <si>
    <t>殡葬档案查询</t>
  </si>
  <si>
    <t>此项服务已免费</t>
  </si>
  <si>
    <t>馆外遗体搬运</t>
  </si>
  <si>
    <t>殡葬用品价格公示表</t>
  </si>
  <si>
    <t>殡葬用品名称</t>
  </si>
  <si>
    <t>计价单位</t>
  </si>
  <si>
    <t>收费管理形式</t>
  </si>
  <si>
    <t>材质</t>
  </si>
  <si>
    <t>规格</t>
  </si>
  <si>
    <t>等级</t>
  </si>
  <si>
    <t>普通盒</t>
  </si>
  <si>
    <t>元/个</t>
  </si>
  <si>
    <t>市场调节价</t>
  </si>
  <si>
    <t>工艺木盒</t>
  </si>
  <si>
    <t>320*210*190</t>
  </si>
  <si>
    <t>龙珠骨灰盒</t>
  </si>
  <si>
    <t>树脂</t>
  </si>
  <si>
    <t>280*180*160</t>
  </si>
  <si>
    <t>我县常住户籍的城乡低保对象、公安机关开具证明的无名尸免收。</t>
  </si>
  <si>
    <t>永远怀念骨灰盒</t>
  </si>
  <si>
    <t>洪福骨灰盒</t>
  </si>
  <si>
    <t>名流骨灰盒</t>
  </si>
  <si>
    <t>340*220*210</t>
  </si>
  <si>
    <t>孝道骨灰盒</t>
  </si>
  <si>
    <t>340*220*207</t>
  </si>
  <si>
    <t>清明上河图骨灰盒</t>
  </si>
  <si>
    <t>山明水秀骨灰盒</t>
  </si>
  <si>
    <t>细木内雕</t>
  </si>
  <si>
    <t>380*260*260</t>
  </si>
  <si>
    <t>千福万寿骨灰盒</t>
  </si>
  <si>
    <t>四季青骨灰盒</t>
  </si>
  <si>
    <t>福泽子孙骨灰盒</t>
  </si>
  <si>
    <t>福山松鹤骨灰盒</t>
  </si>
  <si>
    <t>大吉祥骨灰盒</t>
  </si>
  <si>
    <t>小黑檀</t>
  </si>
  <si>
    <t>340*230*210</t>
  </si>
  <si>
    <t>孝行天下骨灰盒</t>
  </si>
  <si>
    <t>祥龙祥凤骨灰盒</t>
  </si>
  <si>
    <t>非洲小黑檀</t>
  </si>
  <si>
    <t>380*240*220</t>
  </si>
  <si>
    <t>松鹤长青骨灰盒</t>
  </si>
  <si>
    <t>香樟木</t>
  </si>
  <si>
    <t>世代平安骨灰盒</t>
  </si>
  <si>
    <t>阴沉樟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</si>
</sst>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方正仿宋_GBK"/>
      <charset val="134"/>
    </font>
    <font>
      <sz val="36"/>
      <color indexed="8"/>
      <name val="方正小标宋简体"/>
      <charset val="0"/>
    </font>
    <font>
      <sz val="18"/>
      <color indexed="8"/>
      <name val="方正黑体_GBK"/>
      <charset val="134"/>
    </font>
    <font>
      <sz val="18"/>
      <color indexed="8"/>
      <name val="楷体"/>
      <charset val="134"/>
    </font>
    <font>
      <sz val="18"/>
      <color indexed="8"/>
      <name val="黑体"/>
      <charset val="134"/>
    </font>
    <font>
      <sz val="16"/>
      <color indexed="8"/>
      <name val="方正仿宋_GBK"/>
      <charset val="134"/>
    </font>
    <font>
      <sz val="14"/>
      <color indexed="8"/>
      <name val="方正仿宋_GBK"/>
      <charset val="134"/>
    </font>
    <font>
      <sz val="20"/>
      <color indexed="8"/>
      <name val="方正仿宋_GBK"/>
      <charset val="134"/>
    </font>
    <font>
      <sz val="16"/>
      <color indexed="8"/>
      <name val="宋体"/>
      <charset val="134"/>
    </font>
    <font>
      <sz val="13"/>
      <color indexed="8"/>
      <name val="方正仿宋_GBK"/>
      <charset val="134"/>
    </font>
    <font>
      <sz val="16"/>
      <color indexed="8"/>
      <name val="方正黑体_GBK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8" borderId="1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3" borderId="12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" fillId="5" borderId="8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8" fillId="0" borderId="0" xfId="0" applyFont="1" applyBorder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18" fillId="0" borderId="3" xfId="0" applyFont="1" applyBorder="1">
      <alignment vertical="center"/>
    </xf>
    <xf numFmtId="0" fontId="24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/>
    </xf>
    <xf numFmtId="0" fontId="25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0" xfId="0" applyFont="1" applyBorder="1">
      <alignment vertical="center"/>
    </xf>
    <xf numFmtId="0" fontId="23" fillId="0" borderId="0" xfId="0" applyFo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3" xfId="0" applyFont="1" applyBorder="1">
      <alignment vertical="center"/>
    </xf>
    <xf numFmtId="0" fontId="27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4" fillId="0" borderId="3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justify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zoomScale="80" zoomScaleNormal="80" workbookViewId="0">
      <selection activeCell="I5" sqref="I5:I15"/>
    </sheetView>
  </sheetViews>
  <sheetFormatPr defaultColWidth="9" defaultRowHeight="13.5"/>
  <cols>
    <col min="1" max="1" width="15.3833333333333" customWidth="1"/>
    <col min="2" max="2" width="13.1333333333333" customWidth="1"/>
    <col min="3" max="3" width="15.3833333333333" customWidth="1"/>
    <col min="4" max="4" width="27.6416666666667" customWidth="1"/>
    <col min="5" max="5" width="17.975" customWidth="1"/>
    <col min="6" max="6" width="17.0333333333333" customWidth="1"/>
    <col min="7" max="7" width="29.0583333333333" style="3" customWidth="1"/>
    <col min="8" max="8" width="18.2833333333333" customWidth="1"/>
    <col min="9" max="9" width="32.8083333333333" customWidth="1"/>
    <col min="10" max="10" width="21.0916666666667" customWidth="1"/>
  </cols>
  <sheetData>
    <row r="1" ht="6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6" customHeight="1" spans="1:8">
      <c r="A2" s="5" t="s">
        <v>1</v>
      </c>
      <c r="B2" s="5"/>
      <c r="C2" s="6"/>
      <c r="D2" s="6"/>
      <c r="E2" s="6"/>
      <c r="F2" s="6"/>
      <c r="G2" s="6"/>
      <c r="H2" s="6"/>
    </row>
    <row r="3" ht="36" customHeight="1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21"/>
    </row>
    <row r="4" ht="45" spans="1:10">
      <c r="A4" s="9" t="s">
        <v>3</v>
      </c>
      <c r="B4" s="9"/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9" t="s">
        <v>11</v>
      </c>
    </row>
    <row r="5" s="36" customFormat="1" ht="53" customHeight="1" spans="1:10">
      <c r="A5" s="37" t="s">
        <v>12</v>
      </c>
      <c r="B5" s="37" t="s">
        <v>13</v>
      </c>
      <c r="C5" s="37">
        <v>100</v>
      </c>
      <c r="D5" s="37" t="s">
        <v>14</v>
      </c>
      <c r="E5" s="37" t="s">
        <v>15</v>
      </c>
      <c r="F5" s="38" t="s">
        <v>16</v>
      </c>
      <c r="G5" s="38" t="s">
        <v>17</v>
      </c>
      <c r="H5" s="39" t="s">
        <v>18</v>
      </c>
      <c r="I5" s="47" t="s">
        <v>19</v>
      </c>
      <c r="J5" s="16"/>
    </row>
    <row r="6" s="36" customFormat="1" ht="62" customHeight="1" spans="1:10">
      <c r="A6" s="37"/>
      <c r="B6" s="14" t="s">
        <v>20</v>
      </c>
      <c r="C6" s="40">
        <v>60</v>
      </c>
      <c r="D6" s="41" t="s">
        <v>21</v>
      </c>
      <c r="E6" s="37" t="s">
        <v>15</v>
      </c>
      <c r="F6" s="42"/>
      <c r="G6" s="42"/>
      <c r="H6" s="43"/>
      <c r="I6" s="48"/>
      <c r="J6" s="17"/>
    </row>
    <row r="7" s="36" customFormat="1" ht="58" customHeight="1" spans="1:10">
      <c r="A7" s="38" t="s">
        <v>22</v>
      </c>
      <c r="B7" s="37" t="s">
        <v>13</v>
      </c>
      <c r="C7" s="37">
        <v>30</v>
      </c>
      <c r="D7" s="37" t="s">
        <v>23</v>
      </c>
      <c r="E7" s="37" t="s">
        <v>15</v>
      </c>
      <c r="F7" s="38" t="s">
        <v>16</v>
      </c>
      <c r="G7" s="44"/>
      <c r="H7" s="39" t="s">
        <v>18</v>
      </c>
      <c r="I7" s="48"/>
      <c r="J7" s="16"/>
    </row>
    <row r="8" s="36" customFormat="1" ht="58" customHeight="1" spans="1:10">
      <c r="A8" s="45"/>
      <c r="B8" s="14" t="s">
        <v>20</v>
      </c>
      <c r="C8" s="40">
        <v>25</v>
      </c>
      <c r="D8" s="40" t="s">
        <v>23</v>
      </c>
      <c r="E8" s="37" t="s">
        <v>15</v>
      </c>
      <c r="F8" s="42"/>
      <c r="G8" s="17"/>
      <c r="H8" s="43"/>
      <c r="I8" s="48"/>
      <c r="J8" s="17"/>
    </row>
    <row r="9" s="36" customFormat="1" ht="58" customHeight="1" spans="1:10">
      <c r="A9" s="45"/>
      <c r="B9" s="30" t="s">
        <v>24</v>
      </c>
      <c r="C9" s="30">
        <v>30</v>
      </c>
      <c r="D9" s="30" t="s">
        <v>25</v>
      </c>
      <c r="E9" s="28" t="s">
        <v>26</v>
      </c>
      <c r="F9" s="28" t="s">
        <v>27</v>
      </c>
      <c r="G9" s="30" t="s">
        <v>28</v>
      </c>
      <c r="H9" s="46"/>
      <c r="I9" s="48"/>
      <c r="J9" s="16"/>
    </row>
    <row r="10" s="36" customFormat="1" ht="58" customHeight="1" spans="1:10">
      <c r="A10" s="45"/>
      <c r="B10" s="30" t="s">
        <v>29</v>
      </c>
      <c r="C10" s="30">
        <v>10</v>
      </c>
      <c r="D10" s="30" t="s">
        <v>25</v>
      </c>
      <c r="E10" s="28" t="s">
        <v>26</v>
      </c>
      <c r="F10" s="28" t="s">
        <v>27</v>
      </c>
      <c r="G10" s="30" t="s">
        <v>28</v>
      </c>
      <c r="H10" s="46"/>
      <c r="I10" s="48"/>
      <c r="J10" s="16"/>
    </row>
    <row r="11" s="36" customFormat="1" ht="58" customHeight="1" spans="1:10">
      <c r="A11" s="42"/>
      <c r="B11" s="30" t="s">
        <v>30</v>
      </c>
      <c r="C11" s="30">
        <v>50</v>
      </c>
      <c r="D11" s="30" t="s">
        <v>31</v>
      </c>
      <c r="E11" s="28" t="s">
        <v>26</v>
      </c>
      <c r="F11" s="28" t="s">
        <v>27</v>
      </c>
      <c r="G11" s="30" t="s">
        <v>32</v>
      </c>
      <c r="H11" s="46"/>
      <c r="I11" s="48"/>
      <c r="J11" s="16"/>
    </row>
    <row r="12" s="36" customFormat="1" ht="58" customHeight="1" spans="1:10">
      <c r="A12" s="37" t="s">
        <v>33</v>
      </c>
      <c r="B12" s="37" t="s">
        <v>13</v>
      </c>
      <c r="C12" s="37">
        <v>150</v>
      </c>
      <c r="D12" s="37" t="s">
        <v>34</v>
      </c>
      <c r="E12" s="37" t="s">
        <v>15</v>
      </c>
      <c r="F12" s="38" t="s">
        <v>16</v>
      </c>
      <c r="G12" s="44"/>
      <c r="H12" s="39" t="s">
        <v>18</v>
      </c>
      <c r="I12" s="48"/>
      <c r="J12" s="16"/>
    </row>
    <row r="13" s="36" customFormat="1" ht="58" customHeight="1" spans="1:10">
      <c r="A13" s="37"/>
      <c r="B13" s="14" t="s">
        <v>20</v>
      </c>
      <c r="C13" s="40">
        <v>90</v>
      </c>
      <c r="D13" s="40" t="s">
        <v>34</v>
      </c>
      <c r="E13" s="37" t="s">
        <v>15</v>
      </c>
      <c r="F13" s="42"/>
      <c r="G13" s="17"/>
      <c r="H13" s="43"/>
      <c r="I13" s="48"/>
      <c r="J13" s="17"/>
    </row>
    <row r="14" s="36" customFormat="1" ht="58" customHeight="1" spans="1:10">
      <c r="A14" s="37" t="s">
        <v>35</v>
      </c>
      <c r="B14" s="37" t="s">
        <v>13</v>
      </c>
      <c r="C14" s="37">
        <v>40</v>
      </c>
      <c r="D14" s="37" t="s">
        <v>36</v>
      </c>
      <c r="E14" s="37" t="s">
        <v>15</v>
      </c>
      <c r="F14" s="38" t="s">
        <v>16</v>
      </c>
      <c r="G14" s="44"/>
      <c r="H14" s="39" t="s">
        <v>18</v>
      </c>
      <c r="I14" s="48"/>
      <c r="J14" s="16"/>
    </row>
    <row r="15" s="36" customFormat="1" ht="58" customHeight="1" spans="1:10">
      <c r="A15" s="37"/>
      <c r="B15" s="14" t="s">
        <v>20</v>
      </c>
      <c r="C15" s="40">
        <v>25</v>
      </c>
      <c r="D15" s="40" t="s">
        <v>36</v>
      </c>
      <c r="E15" s="37" t="s">
        <v>15</v>
      </c>
      <c r="F15" s="42"/>
      <c r="G15" s="17"/>
      <c r="H15" s="43"/>
      <c r="I15" s="49"/>
      <c r="J15" s="17"/>
    </row>
    <row r="17" s="2" customFormat="1" ht="49" customHeight="1" spans="1:7">
      <c r="A17" s="18" t="s">
        <v>37</v>
      </c>
      <c r="F17" s="19"/>
      <c r="G17" s="20"/>
    </row>
  </sheetData>
  <mergeCells count="18">
    <mergeCell ref="A1:J1"/>
    <mergeCell ref="A2:H2"/>
    <mergeCell ref="A3:J3"/>
    <mergeCell ref="A4:B4"/>
    <mergeCell ref="A5:A6"/>
    <mergeCell ref="A7:A11"/>
    <mergeCell ref="A12:A13"/>
    <mergeCell ref="A14:A15"/>
    <mergeCell ref="F5:F6"/>
    <mergeCell ref="F7:F8"/>
    <mergeCell ref="F12:F13"/>
    <mergeCell ref="F14:F15"/>
    <mergeCell ref="G5:G6"/>
    <mergeCell ref="H5:H6"/>
    <mergeCell ref="H7:H8"/>
    <mergeCell ref="H12:H13"/>
    <mergeCell ref="H14:H15"/>
    <mergeCell ref="I5:I15"/>
  </mergeCells>
  <printOptions horizontalCentered="1"/>
  <pageMargins left="0.471527777777778" right="0.471527777777778" top="0.786805555555556" bottom="0.471527777777778" header="0.5" footer="0.5"/>
  <pageSetup paperSize="8" scale="95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topLeftCell="A2" workbookViewId="0">
      <selection activeCell="A1" sqref="A1:I1"/>
    </sheetView>
  </sheetViews>
  <sheetFormatPr defaultColWidth="9" defaultRowHeight="13.5"/>
  <cols>
    <col min="1" max="1" width="18.875" customWidth="1"/>
    <col min="2" max="3" width="11.625" customWidth="1"/>
    <col min="4" max="4" width="14.875" customWidth="1"/>
    <col min="5" max="5" width="23" customWidth="1"/>
    <col min="6" max="6" width="21.875" style="3" customWidth="1"/>
    <col min="7" max="7" width="18.2833333333333" customWidth="1"/>
    <col min="8" max="8" width="13.875" customWidth="1"/>
    <col min="9" max="9" width="19.5" customWidth="1"/>
  </cols>
  <sheetData>
    <row r="1" ht="46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6" customHeight="1" spans="1:7">
      <c r="A2" s="5" t="s">
        <v>1</v>
      </c>
      <c r="B2" s="6"/>
      <c r="C2" s="6"/>
      <c r="D2" s="6"/>
      <c r="E2" s="6"/>
      <c r="F2" s="6"/>
      <c r="G2" s="6"/>
    </row>
    <row r="3" ht="36" customHeight="1" spans="1:9">
      <c r="A3" s="7" t="s">
        <v>38</v>
      </c>
      <c r="B3" s="8"/>
      <c r="C3" s="8"/>
      <c r="D3" s="8"/>
      <c r="E3" s="8"/>
      <c r="F3" s="8"/>
      <c r="G3" s="8"/>
      <c r="H3" s="8"/>
      <c r="I3" s="21"/>
    </row>
    <row r="4" s="22" customFormat="1" ht="66" customHeight="1" spans="1:9">
      <c r="A4" s="25" t="s">
        <v>39</v>
      </c>
      <c r="B4" s="26" t="s">
        <v>40</v>
      </c>
      <c r="C4" s="26" t="s">
        <v>41</v>
      </c>
      <c r="D4" s="26" t="s">
        <v>6</v>
      </c>
      <c r="E4" s="26" t="s">
        <v>42</v>
      </c>
      <c r="F4" s="26" t="s">
        <v>43</v>
      </c>
      <c r="G4" s="26" t="s">
        <v>9</v>
      </c>
      <c r="H4" s="27" t="s">
        <v>10</v>
      </c>
      <c r="I4" s="26" t="s">
        <v>11</v>
      </c>
    </row>
    <row r="5" s="23" customFormat="1" ht="45" customHeight="1" spans="1:9">
      <c r="A5" s="28" t="s">
        <v>44</v>
      </c>
      <c r="B5" s="28">
        <v>50</v>
      </c>
      <c r="C5" s="28" t="s">
        <v>14</v>
      </c>
      <c r="D5" s="28" t="s">
        <v>26</v>
      </c>
      <c r="E5" s="28" t="s">
        <v>27</v>
      </c>
      <c r="F5" s="28" t="s">
        <v>45</v>
      </c>
      <c r="G5" s="29"/>
      <c r="H5" s="29"/>
      <c r="I5" s="29"/>
    </row>
    <row r="6" s="23" customFormat="1" ht="45" customHeight="1" spans="1:9">
      <c r="A6" s="29" t="s">
        <v>46</v>
      </c>
      <c r="B6" s="30">
        <v>30</v>
      </c>
      <c r="C6" s="30" t="s">
        <v>14</v>
      </c>
      <c r="D6" s="28" t="s">
        <v>26</v>
      </c>
      <c r="E6" s="28" t="s">
        <v>27</v>
      </c>
      <c r="F6" s="30"/>
      <c r="G6" s="29"/>
      <c r="H6" s="30"/>
      <c r="I6" s="30"/>
    </row>
    <row r="7" s="23" customFormat="1" ht="45" customHeight="1" spans="1:9">
      <c r="A7" s="31" t="s">
        <v>47</v>
      </c>
      <c r="B7" s="30">
        <v>100</v>
      </c>
      <c r="C7" s="30" t="s">
        <v>14</v>
      </c>
      <c r="D7" s="28" t="s">
        <v>26</v>
      </c>
      <c r="E7" s="28" t="s">
        <v>27</v>
      </c>
      <c r="F7" s="30" t="s">
        <v>48</v>
      </c>
      <c r="G7" s="29"/>
      <c r="H7" s="32"/>
      <c r="I7" s="32"/>
    </row>
    <row r="8" s="23" customFormat="1" ht="45" customHeight="1" spans="1:9">
      <c r="A8" s="33"/>
      <c r="B8" s="30">
        <v>50</v>
      </c>
      <c r="C8" s="30" t="s">
        <v>14</v>
      </c>
      <c r="D8" s="28" t="s">
        <v>26</v>
      </c>
      <c r="E8" s="28" t="s">
        <v>27</v>
      </c>
      <c r="F8" s="30" t="s">
        <v>49</v>
      </c>
      <c r="G8" s="29"/>
      <c r="H8" s="32"/>
      <c r="I8" s="32"/>
    </row>
    <row r="9" s="24" customFormat="1" ht="49" customHeight="1" spans="1:9">
      <c r="A9" s="28" t="s">
        <v>50</v>
      </c>
      <c r="B9" s="28">
        <v>150</v>
      </c>
      <c r="C9" s="28" t="s">
        <v>34</v>
      </c>
      <c r="D9" s="28" t="s">
        <v>26</v>
      </c>
      <c r="E9" s="28" t="s">
        <v>27</v>
      </c>
      <c r="F9" s="28"/>
      <c r="G9" s="28"/>
      <c r="H9" s="28"/>
      <c r="I9" s="28"/>
    </row>
    <row r="10" s="24" customFormat="1" ht="49" customHeight="1" spans="1:9">
      <c r="A10" s="28" t="s">
        <v>51</v>
      </c>
      <c r="B10" s="28">
        <v>150</v>
      </c>
      <c r="C10" s="28" t="s">
        <v>34</v>
      </c>
      <c r="D10" s="28" t="s">
        <v>26</v>
      </c>
      <c r="E10" s="28" t="s">
        <v>27</v>
      </c>
      <c r="F10" s="28"/>
      <c r="G10" s="28"/>
      <c r="H10" s="28"/>
      <c r="I10" s="28"/>
    </row>
    <row r="11" s="24" customFormat="1" ht="49" customHeight="1" spans="1:9">
      <c r="A11" s="28" t="s">
        <v>52</v>
      </c>
      <c r="B11" s="28">
        <v>10</v>
      </c>
      <c r="C11" s="28" t="s">
        <v>14</v>
      </c>
      <c r="D11" s="28" t="s">
        <v>26</v>
      </c>
      <c r="E11" s="28" t="s">
        <v>27</v>
      </c>
      <c r="F11" s="28"/>
      <c r="G11" s="28"/>
      <c r="H11" s="28"/>
      <c r="I11" s="28" t="s">
        <v>53</v>
      </c>
    </row>
    <row r="12" s="24" customFormat="1" ht="49" customHeight="1" spans="1:9">
      <c r="A12" s="28" t="s">
        <v>54</v>
      </c>
      <c r="B12" s="28">
        <v>50</v>
      </c>
      <c r="C12" s="28" t="s">
        <v>34</v>
      </c>
      <c r="D12" s="28" t="s">
        <v>26</v>
      </c>
      <c r="E12" s="28" t="s">
        <v>27</v>
      </c>
      <c r="F12" s="28"/>
      <c r="G12" s="28"/>
      <c r="H12" s="28"/>
      <c r="I12" s="28" t="s">
        <v>53</v>
      </c>
    </row>
    <row r="13" s="24" customFormat="1" ht="49" customHeight="1" spans="1:6">
      <c r="A13" s="24" t="s">
        <v>37</v>
      </c>
      <c r="E13" s="34"/>
      <c r="F13" s="35"/>
    </row>
  </sheetData>
  <mergeCells count="4">
    <mergeCell ref="A1:I1"/>
    <mergeCell ref="A2:G2"/>
    <mergeCell ref="A3:I3"/>
    <mergeCell ref="A7:A8"/>
  </mergeCells>
  <printOptions horizontalCentered="1"/>
  <pageMargins left="0.471527777777778" right="0.471527777777778" top="0.786805555555556" bottom="0.590277777777778" header="0.5" footer="0.5"/>
  <pageSetup paperSize="9" scale="90" fitToHeight="0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tabSelected="1" zoomScale="70" zoomScaleNormal="70" workbookViewId="0">
      <selection activeCell="F11" sqref="F11"/>
    </sheetView>
  </sheetViews>
  <sheetFormatPr defaultColWidth="9" defaultRowHeight="13.5"/>
  <cols>
    <col min="1" max="1" width="26.875" customWidth="1"/>
    <col min="2" max="2" width="15.3833333333333" customWidth="1"/>
    <col min="3" max="3" width="20" customWidth="1"/>
    <col min="4" max="4" width="21.7166666666667" customWidth="1"/>
    <col min="5" max="5" width="20.9333333333333" customWidth="1"/>
    <col min="6" max="6" width="26.6416666666667" style="3" customWidth="1"/>
    <col min="7" max="7" width="18.2833333333333" customWidth="1"/>
    <col min="8" max="8" width="28.4333333333333" customWidth="1"/>
    <col min="9" max="9" width="21.625" customWidth="1"/>
  </cols>
  <sheetData>
    <row r="1" ht="46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6" customHeight="1" spans="1:7">
      <c r="A2" s="5" t="s">
        <v>1</v>
      </c>
      <c r="B2" s="6"/>
      <c r="C2" s="6"/>
      <c r="D2" s="6"/>
      <c r="E2" s="6"/>
      <c r="F2" s="6"/>
      <c r="G2" s="6"/>
    </row>
    <row r="3" ht="36" customHeight="1" spans="1:9">
      <c r="A3" s="7" t="s">
        <v>55</v>
      </c>
      <c r="B3" s="8"/>
      <c r="C3" s="8"/>
      <c r="D3" s="8"/>
      <c r="E3" s="8"/>
      <c r="F3" s="8"/>
      <c r="G3" s="8"/>
      <c r="H3" s="8"/>
      <c r="I3" s="21"/>
    </row>
    <row r="4" ht="55" customHeight="1" spans="1:9">
      <c r="A4" s="9" t="s">
        <v>56</v>
      </c>
      <c r="B4" s="9" t="s">
        <v>4</v>
      </c>
      <c r="C4" s="9" t="s">
        <v>57</v>
      </c>
      <c r="D4" s="9" t="s">
        <v>58</v>
      </c>
      <c r="E4" s="9" t="s">
        <v>59</v>
      </c>
      <c r="F4" s="9" t="s">
        <v>60</v>
      </c>
      <c r="G4" s="9" t="s">
        <v>61</v>
      </c>
      <c r="H4" s="10" t="s">
        <v>10</v>
      </c>
      <c r="I4" s="9" t="s">
        <v>11</v>
      </c>
    </row>
    <row r="5" s="1" customFormat="1" ht="72" customHeight="1" spans="1:9">
      <c r="A5" s="11" t="s">
        <v>62</v>
      </c>
      <c r="B5" s="11">
        <v>156</v>
      </c>
      <c r="C5" s="12" t="s">
        <v>63</v>
      </c>
      <c r="D5" s="12" t="s">
        <v>64</v>
      </c>
      <c r="E5" s="11" t="s">
        <v>65</v>
      </c>
      <c r="F5" s="11" t="s">
        <v>66</v>
      </c>
      <c r="G5" s="11"/>
      <c r="H5" s="13"/>
      <c r="I5" s="13" t="str">
        <f>_xlfn.DISPIMG("ID_536299D01E5E4D6C841BBCB746253B08",1)</f>
        <v>=DISPIMG("ID_536299D01E5E4D6C841BBCB746253B08",1)</v>
      </c>
    </row>
    <row r="6" s="1" customFormat="1" ht="72" customHeight="1" spans="1:9">
      <c r="A6" s="11" t="s">
        <v>67</v>
      </c>
      <c r="B6" s="11">
        <v>300</v>
      </c>
      <c r="C6" s="12" t="s">
        <v>63</v>
      </c>
      <c r="D6" s="12" t="s">
        <v>64</v>
      </c>
      <c r="E6" s="11" t="s">
        <v>68</v>
      </c>
      <c r="F6" s="11" t="s">
        <v>69</v>
      </c>
      <c r="G6" s="11"/>
      <c r="H6" s="14" t="s">
        <v>70</v>
      </c>
      <c r="I6" s="13" t="str">
        <f>_xlfn.DISPIMG("ID_BE735E05C514431B861F2FDDE8F58336",1)</f>
        <v>=DISPIMG("ID_BE735E05C514431B861F2FDDE8F58336",1)</v>
      </c>
    </row>
    <row r="7" s="1" customFormat="1" ht="72" customHeight="1" spans="1:9">
      <c r="A7" s="12" t="s">
        <v>71</v>
      </c>
      <c r="B7" s="12">
        <v>455</v>
      </c>
      <c r="C7" s="12" t="s">
        <v>63</v>
      </c>
      <c r="D7" s="12" t="s">
        <v>64</v>
      </c>
      <c r="E7" s="12" t="s">
        <v>65</v>
      </c>
      <c r="F7" s="11" t="s">
        <v>66</v>
      </c>
      <c r="G7" s="15"/>
      <c r="H7" s="16"/>
      <c r="I7" s="16" t="str">
        <f>_xlfn.DISPIMG("ID_D7B380EC6740455A9D4A11CA8ABAC01F",1)</f>
        <v>=DISPIMG("ID_D7B380EC6740455A9D4A11CA8ABAC01F",1)</v>
      </c>
    </row>
    <row r="8" s="1" customFormat="1" ht="72" customHeight="1" spans="1:9">
      <c r="A8" s="11" t="s">
        <v>72</v>
      </c>
      <c r="B8" s="11">
        <v>456</v>
      </c>
      <c r="C8" s="12" t="s">
        <v>63</v>
      </c>
      <c r="D8" s="12" t="s">
        <v>64</v>
      </c>
      <c r="E8" s="12" t="s">
        <v>65</v>
      </c>
      <c r="F8" s="11" t="s">
        <v>66</v>
      </c>
      <c r="G8" s="11"/>
      <c r="H8" s="17"/>
      <c r="I8" s="17" t="str">
        <f>_xlfn.DISPIMG("ID_31910A1B0D144C56A21F990A784C5D2C",1)</f>
        <v>=DISPIMG("ID_31910A1B0D144C56A21F990A784C5D2C",1)</v>
      </c>
    </row>
    <row r="9" s="1" customFormat="1" ht="72" customHeight="1" spans="1:9">
      <c r="A9" s="12" t="s">
        <v>73</v>
      </c>
      <c r="B9" s="12">
        <v>726</v>
      </c>
      <c r="C9" s="12" t="s">
        <v>63</v>
      </c>
      <c r="D9" s="12" t="s">
        <v>64</v>
      </c>
      <c r="E9" s="12" t="s">
        <v>65</v>
      </c>
      <c r="F9" s="12" t="s">
        <v>74</v>
      </c>
      <c r="G9" s="15"/>
      <c r="H9" s="16"/>
      <c r="I9" s="16" t="str">
        <f>_xlfn.DISPIMG("ID_7A285394C742479EB3ED76461DC94716",1)</f>
        <v>=DISPIMG("ID_7A285394C742479EB3ED76461DC94716",1)</v>
      </c>
    </row>
    <row r="10" s="1" customFormat="1" ht="72" customHeight="1" spans="1:9">
      <c r="A10" s="12" t="s">
        <v>75</v>
      </c>
      <c r="B10" s="12">
        <v>727</v>
      </c>
      <c r="C10" s="12" t="s">
        <v>63</v>
      </c>
      <c r="D10" s="12" t="s">
        <v>64</v>
      </c>
      <c r="E10" s="12" t="s">
        <v>65</v>
      </c>
      <c r="F10" s="12" t="s">
        <v>76</v>
      </c>
      <c r="G10" s="15"/>
      <c r="H10" s="16"/>
      <c r="I10" s="16" t="str">
        <f>_xlfn.DISPIMG("ID_16AAC22C2FFA417980FB2B9396664F24",1)</f>
        <v>=DISPIMG("ID_16AAC22C2FFA417980FB2B9396664F24",1)</v>
      </c>
    </row>
    <row r="11" s="1" customFormat="1" ht="72" customHeight="1" spans="1:9">
      <c r="A11" s="12" t="s">
        <v>77</v>
      </c>
      <c r="B11" s="12">
        <v>728</v>
      </c>
      <c r="C11" s="12" t="s">
        <v>63</v>
      </c>
      <c r="D11" s="12" t="s">
        <v>64</v>
      </c>
      <c r="E11" s="12" t="s">
        <v>65</v>
      </c>
      <c r="F11" s="12" t="s">
        <v>76</v>
      </c>
      <c r="G11" s="15"/>
      <c r="H11" s="16"/>
      <c r="I11" s="16" t="str">
        <f>_xlfn.DISPIMG("ID_BAB16352BD7945D5BAF2D6D90F76EC6B",1)</f>
        <v>=DISPIMG("ID_BAB16352BD7945D5BAF2D6D90F76EC6B",1)</v>
      </c>
    </row>
    <row r="12" s="1" customFormat="1" ht="72" customHeight="1" spans="1:9">
      <c r="A12" s="11" t="s">
        <v>78</v>
      </c>
      <c r="B12" s="11">
        <v>1000</v>
      </c>
      <c r="C12" s="12" t="s">
        <v>63</v>
      </c>
      <c r="D12" s="12" t="s">
        <v>64</v>
      </c>
      <c r="E12" s="11" t="s">
        <v>79</v>
      </c>
      <c r="F12" s="11" t="s">
        <v>80</v>
      </c>
      <c r="G12" s="11"/>
      <c r="H12" s="13"/>
      <c r="I12" s="13" t="str">
        <f>_xlfn.DISPIMG("ID_6E76179CED80489098177A60F35B2CB2",1)</f>
        <v>=DISPIMG("ID_6E76179CED80489098177A60F35B2CB2",1)</v>
      </c>
    </row>
    <row r="13" s="1" customFormat="1" ht="72" customHeight="1" spans="1:9">
      <c r="A13" s="11" t="s">
        <v>81</v>
      </c>
      <c r="B13" s="11">
        <v>1141</v>
      </c>
      <c r="C13" s="12" t="s">
        <v>63</v>
      </c>
      <c r="D13" s="12" t="s">
        <v>64</v>
      </c>
      <c r="E13" s="11" t="s">
        <v>79</v>
      </c>
      <c r="F13" s="11" t="s">
        <v>80</v>
      </c>
      <c r="G13" s="11"/>
      <c r="H13" s="13"/>
      <c r="I13" s="13" t="str">
        <f>_xlfn.DISPIMG("ID_1BB55B60EAC6450EA349BF2E22C0C751",1)</f>
        <v>=DISPIMG("ID_1BB55B60EAC6450EA349BF2E22C0C751",1)</v>
      </c>
    </row>
    <row r="14" s="1" customFormat="1" ht="72" customHeight="1" spans="1:9">
      <c r="A14" s="11" t="s">
        <v>82</v>
      </c>
      <c r="B14" s="11">
        <v>1141</v>
      </c>
      <c r="C14" s="12" t="s">
        <v>63</v>
      </c>
      <c r="D14" s="12" t="s">
        <v>64</v>
      </c>
      <c r="E14" s="11" t="s">
        <v>79</v>
      </c>
      <c r="F14" s="11" t="s">
        <v>80</v>
      </c>
      <c r="G14" s="11"/>
      <c r="H14" s="13"/>
      <c r="I14" s="13" t="str">
        <f>_xlfn.DISPIMG("ID_8BF615E76DD4488383677B72964ADAF8",1)</f>
        <v>=DISPIMG("ID_8BF615E76DD4488383677B72964ADAF8",1)</v>
      </c>
    </row>
    <row r="15" s="1" customFormat="1" ht="72" customHeight="1" spans="1:9">
      <c r="A15" s="11" t="s">
        <v>83</v>
      </c>
      <c r="B15" s="11">
        <v>1141</v>
      </c>
      <c r="C15" s="12" t="s">
        <v>63</v>
      </c>
      <c r="D15" s="12" t="s">
        <v>64</v>
      </c>
      <c r="E15" s="11" t="s">
        <v>79</v>
      </c>
      <c r="F15" s="11" t="s">
        <v>80</v>
      </c>
      <c r="G15" s="11"/>
      <c r="H15" s="13"/>
      <c r="I15" s="13" t="str">
        <f>_xlfn.DISPIMG("ID_A864D7F0DC9C4169B6FC692C86381F85",1)</f>
        <v>=DISPIMG("ID_A864D7F0DC9C4169B6FC692C86381F85",1)</v>
      </c>
    </row>
    <row r="16" s="1" customFormat="1" ht="72" customHeight="1" spans="1:9">
      <c r="A16" s="11" t="s">
        <v>84</v>
      </c>
      <c r="B16" s="11">
        <v>1141</v>
      </c>
      <c r="C16" s="12" t="s">
        <v>63</v>
      </c>
      <c r="D16" s="12" t="s">
        <v>64</v>
      </c>
      <c r="E16" s="11" t="s">
        <v>79</v>
      </c>
      <c r="F16" s="11" t="s">
        <v>80</v>
      </c>
      <c r="G16" s="11"/>
      <c r="H16" s="13"/>
      <c r="I16" s="13" t="str">
        <f>_xlfn.DISPIMG("ID_EAA9E7EFDCC24BC88D4F2958E567E888",1)</f>
        <v>=DISPIMG("ID_EAA9E7EFDCC24BC88D4F2958E567E888",1)</v>
      </c>
    </row>
    <row r="17" s="1" customFormat="1" ht="72" customHeight="1" spans="1:9">
      <c r="A17" s="11" t="s">
        <v>85</v>
      </c>
      <c r="B17" s="11">
        <v>1637</v>
      </c>
      <c r="C17" s="12" t="s">
        <v>63</v>
      </c>
      <c r="D17" s="12" t="s">
        <v>64</v>
      </c>
      <c r="E17" s="12" t="s">
        <v>86</v>
      </c>
      <c r="F17" s="11" t="s">
        <v>87</v>
      </c>
      <c r="G17" s="11"/>
      <c r="H17" s="17"/>
      <c r="I17" s="17" t="str">
        <f>_xlfn.DISPIMG("ID_145892C30EC647E09AC1220004086906",1)</f>
        <v>=DISPIMG("ID_145892C30EC647E09AC1220004086906",1)</v>
      </c>
    </row>
    <row r="18" s="1" customFormat="1" ht="72" customHeight="1" spans="1:9">
      <c r="A18" s="12" t="s">
        <v>88</v>
      </c>
      <c r="B18" s="12">
        <v>1638</v>
      </c>
      <c r="C18" s="12" t="s">
        <v>63</v>
      </c>
      <c r="D18" s="12" t="s">
        <v>64</v>
      </c>
      <c r="E18" s="12" t="s">
        <v>86</v>
      </c>
      <c r="F18" s="12" t="s">
        <v>87</v>
      </c>
      <c r="G18" s="15"/>
      <c r="H18" s="16"/>
      <c r="I18" s="16" t="str">
        <f>_xlfn.DISPIMG("ID_1C387459DFE142EBB434435573BDFD04",1)</f>
        <v>=DISPIMG("ID_1C387459DFE142EBB434435573BDFD04",1)</v>
      </c>
    </row>
    <row r="19" s="1" customFormat="1" ht="72" customHeight="1" spans="1:9">
      <c r="A19" s="11" t="s">
        <v>89</v>
      </c>
      <c r="B19" s="11">
        <v>1651</v>
      </c>
      <c r="C19" s="12" t="s">
        <v>63</v>
      </c>
      <c r="D19" s="12" t="s">
        <v>64</v>
      </c>
      <c r="E19" s="11" t="s">
        <v>90</v>
      </c>
      <c r="F19" s="11" t="s">
        <v>91</v>
      </c>
      <c r="G19" s="11"/>
      <c r="H19" s="13"/>
      <c r="I19" s="13" t="str">
        <f>_xlfn.DISPIMG("ID_070039D3C8BF4907A35D4EB1EA9C082C",1)</f>
        <v>=DISPIMG("ID_070039D3C8BF4907A35D4EB1EA9C082C",1)</v>
      </c>
    </row>
    <row r="20" s="1" customFormat="1" ht="72" customHeight="1" spans="1:9">
      <c r="A20" s="12" t="s">
        <v>92</v>
      </c>
      <c r="B20" s="12">
        <v>1793</v>
      </c>
      <c r="C20" s="12" t="s">
        <v>63</v>
      </c>
      <c r="D20" s="12" t="s">
        <v>64</v>
      </c>
      <c r="E20" s="12" t="s">
        <v>93</v>
      </c>
      <c r="F20" s="12" t="s">
        <v>87</v>
      </c>
      <c r="G20" s="15"/>
      <c r="H20" s="16"/>
      <c r="I20" s="16" t="str">
        <f>_xlfn.DISPIMG("ID_E36118755440447F9300B2CB55E78879",1)</f>
        <v>=DISPIMG("ID_E36118755440447F9300B2CB55E78879",1)</v>
      </c>
    </row>
    <row r="21" s="1" customFormat="1" ht="72" customHeight="1" spans="1:9">
      <c r="A21" s="11" t="s">
        <v>94</v>
      </c>
      <c r="B21" s="11">
        <v>1898</v>
      </c>
      <c r="C21" s="12" t="s">
        <v>63</v>
      </c>
      <c r="D21" s="12" t="s">
        <v>64</v>
      </c>
      <c r="E21" s="11" t="s">
        <v>95</v>
      </c>
      <c r="F21" s="11" t="s">
        <v>87</v>
      </c>
      <c r="G21" s="11"/>
      <c r="H21" s="17"/>
      <c r="I21" s="17" t="str">
        <f>_xlfn.DISPIMG("ID_321B4720B65C4BD6B9CD6577A7104FA4",1)</f>
        <v>=DISPIMG("ID_321B4720B65C4BD6B9CD6577A7104FA4",1)</v>
      </c>
    </row>
    <row r="23" s="2" customFormat="1" ht="49" customHeight="1" spans="1:7">
      <c r="A23" s="18" t="s">
        <v>37</v>
      </c>
      <c r="F23" s="19"/>
      <c r="G23" s="20"/>
    </row>
  </sheetData>
  <mergeCells count="3">
    <mergeCell ref="A1:I1"/>
    <mergeCell ref="A2:G2"/>
    <mergeCell ref="A3:I3"/>
  </mergeCells>
  <sortState caseSensitive="0" columnSort="0" ref="A6:I25">
    <sortCondition descending="0" ref="B6:B25"/>
  </sortState>
  <printOptions horizontalCentered="1"/>
  <pageMargins left="0.471527777777778" right="0.471527777777778" top="0.786805555555556" bottom="0.590277777777778" header="0.5" footer="0.5"/>
  <pageSetup paperSize="8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基本殡葬服务收费公示表 </vt:lpstr>
      <vt:lpstr>非基本殡葬服务收费公示表 </vt:lpstr>
      <vt:lpstr>殡葬用品价格公示表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²⁰¹⁷</cp:lastModifiedBy>
  <dcterms:created xsi:type="dcterms:W3CDTF">2026-05-14T11:46:43Z</dcterms:created>
  <dcterms:modified xsi:type="dcterms:W3CDTF">2026-05-14T11:47:29Z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D6DF6B3B6D80F884D73E0D69E9983FFB_43</vt:lpwstr>
  </property>
  <property fmtid="{D5CDD505-2E9C-101B-9397-08002B2CF9AE}" pid="3" name="KSOProductBuildVer">
    <vt:lpwstr>2052-9.1.0.4337</vt:lpwstr>
  </property>
  <property fmtid="{D5CDD505-2E9C-101B-9397-08002B2CF9AE}" pid="4" name="CalculationRule">
    <vt:i4>0</vt:i4>
  </property>
</Properties>
</file>